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Π.Υ.Σ.Δ.Ε\Π.Υ.Σ.Δ.Ε. 2025\Πράξη 28η_18-11-2025\Θέματα Ημερ. Διάτ\Θέμα 1ο Εξετ. Αίτ. Ενστ - Τροπ. Τοπ\"/>
    </mc:Choice>
  </mc:AlternateContent>
  <bookViews>
    <workbookView xWindow="-120" yWindow="-120" windowWidth="29040" windowHeight="15720" tabRatio="869"/>
  </bookViews>
  <sheets>
    <sheet name="Τοπ. Εκπ. Ε.Α. 28η_18-11-2025" sheetId="2" r:id="rId1"/>
    <sheet name="ΠΕ78 (ΠΕ10, 13)" sheetId="11" state="hidden" r:id="rId2"/>
    <sheet name="ΠΕ80 (ΠΕ 09, 18 (02, 03), 15)" sheetId="10" state="hidden" r:id="rId3"/>
  </sheets>
  <definedNames>
    <definedName name="_xlnm._FilterDatabase" localSheetId="1" hidden="1">'ΠΕ78 (ΠΕ10, 13)'!$A$2:$R$18</definedName>
    <definedName name="_xlnm._FilterDatabase" localSheetId="2" hidden="1">'ΠΕ80 (ΠΕ 09, 18 (02, 03), 15)'!$A$2:$R$31</definedName>
    <definedName name="_xlnm._FilterDatabase" localSheetId="0" hidden="1">'Τοπ. Εκπ. Ε.Α. 28η_18-11-2025'!$A$2:$S$3</definedName>
    <definedName name="_xlnm.Print_Area" localSheetId="0">'Τοπ. Εκπ. Ε.Α. 28η_18-11-2025'!$A$1:$T$3</definedName>
    <definedName name="_xlnm.Print_Titles" localSheetId="0">'Τοπ. Εκπ. Ε.Α. 28η_18-11-2025'!$A:$J,'Τοπ. Εκπ. Ε.Α. 28η_18-11-2025'!$1:$2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2" l="1"/>
  <c r="O29" i="10" l="1"/>
  <c r="O15" i="10" l="1"/>
  <c r="O4" i="10"/>
  <c r="O5" i="10"/>
  <c r="O6" i="10"/>
  <c r="O7" i="10"/>
  <c r="O8" i="10"/>
  <c r="O9" i="10"/>
  <c r="O10" i="10"/>
  <c r="O11" i="10"/>
  <c r="O12" i="10"/>
  <c r="O13" i="10"/>
  <c r="O14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30" i="10"/>
  <c r="O31" i="10"/>
  <c r="O4" i="11"/>
  <c r="O6" i="11"/>
  <c r="O7" i="11"/>
  <c r="O8" i="11"/>
  <c r="O10" i="11"/>
  <c r="O11" i="11"/>
  <c r="O12" i="11"/>
  <c r="O13" i="11"/>
  <c r="O14" i="11"/>
  <c r="O15" i="11"/>
  <c r="O16" i="11"/>
  <c r="O17" i="11"/>
  <c r="O18" i="11"/>
  <c r="K5" i="11" l="1"/>
  <c r="O5" i="11" s="1"/>
  <c r="K28" i="10" l="1"/>
  <c r="O28" i="10" s="1"/>
  <c r="O3" i="11" l="1"/>
  <c r="O3" i="10" l="1"/>
  <c r="K9" i="11" l="1"/>
  <c r="O9" i="11" s="1"/>
</calcChain>
</file>

<file path=xl/comments1.xml><?xml version="1.0" encoding="utf-8"?>
<comments xmlns="http://schemas.openxmlformats.org/spreadsheetml/2006/main">
  <authors>
    <author>Αλεξίκας</author>
  </authors>
  <commentList>
    <comment ref="N3" authorId="0" shapeId="0">
      <text>
        <r>
          <rPr>
            <b/>
            <sz val="9"/>
            <color indexed="81"/>
            <rFont val="Tahoma"/>
            <family val="2"/>
            <charset val="161"/>
          </rPr>
          <t>Αλεξίκας:</t>
        </r>
        <r>
          <rPr>
            <sz val="9"/>
            <color indexed="81"/>
            <rFont val="Tahoma"/>
            <family val="2"/>
            <charset val="161"/>
          </rPr>
          <t xml:space="preserve">
Πολύτεκνη</t>
        </r>
      </text>
    </comment>
  </commentList>
</comments>
</file>

<file path=xl/sharedStrings.xml><?xml version="1.0" encoding="utf-8"?>
<sst xmlns="http://schemas.openxmlformats.org/spreadsheetml/2006/main" count="526" uniqueCount="266">
  <si>
    <t>A/A</t>
  </si>
  <si>
    <t>ΑΜ</t>
  </si>
  <si>
    <t>Επώνυμο</t>
  </si>
  <si>
    <t>Όνομα</t>
  </si>
  <si>
    <t>Οργανική</t>
  </si>
  <si>
    <t>ΠΑΝΑΓΙΩΤΑ</t>
  </si>
  <si>
    <t>ΓΕΩΡΓΙΟΣ</t>
  </si>
  <si>
    <t>ΙΩΑΝΝΗΣ</t>
  </si>
  <si>
    <t>ΝΙΚΟΛΑΟΣ</t>
  </si>
  <si>
    <t>ΑΝΑΣΤΑΣΙΑ</t>
  </si>
  <si>
    <t>ΜΑΡΙΑ</t>
  </si>
  <si>
    <t>ΕΛΕΝΗ</t>
  </si>
  <si>
    <t>Εντοπ.</t>
  </si>
  <si>
    <t>Συνυπηρ.</t>
  </si>
  <si>
    <t>ΔΗΜΗΤΡΙΟΣ</t>
  </si>
  <si>
    <t>ΒΑΣΙΛΙΚΗ</t>
  </si>
  <si>
    <t>ΑΝΝΑ</t>
  </si>
  <si>
    <t>ΟΥΖΟΥΝΙΔΟΥ</t>
  </si>
  <si>
    <t>ΑΛΕΞΑΝΔΡΑ-ΙΩΑΝΝΑ</t>
  </si>
  <si>
    <t>ΝΤΑΛΑΠΕΡΑ</t>
  </si>
  <si>
    <t>ΙΟΥΛΙΑ</t>
  </si>
  <si>
    <t>ΙΩΑΝΝΑ</t>
  </si>
  <si>
    <t>ΓΕΩΡΓΙΑ</t>
  </si>
  <si>
    <t>ΚΑΡΑΝΑΤΣΙΟΥ</t>
  </si>
  <si>
    <t>ΕΥΑΓΓΕΛΙΑ</t>
  </si>
  <si>
    <t>ΘΕΟΔΩΡΑ</t>
  </si>
  <si>
    <t>ΧΑΡΑΛΑΜΠΟΣ</t>
  </si>
  <si>
    <t>ΠΑΠΑΔΟΠΟΥΛΟΥ</t>
  </si>
  <si>
    <t>ΦΩΤΕΙΝΗ</t>
  </si>
  <si>
    <t>ΑΙΚΑΤΕΡΙΝΗ</t>
  </si>
  <si>
    <t>ΣΟΦΙΑ</t>
  </si>
  <si>
    <t>ΣΙΔΗΡΟΠΟΥΛΟΥ</t>
  </si>
  <si>
    <t>ΓΕΩΡΓΙΑΔΟΥ</t>
  </si>
  <si>
    <t>ΠΑΡΘΕΝΑ</t>
  </si>
  <si>
    <t>ΕΜΜΑΝΟΥΗΛ</t>
  </si>
  <si>
    <t>ΖΑΜΠΟΥΝΙΔΟΥ</t>
  </si>
  <si>
    <t>ΔΑΦΝΗ</t>
  </si>
  <si>
    <t>ΚΟΤΑΡΙΔΟΥ</t>
  </si>
  <si>
    <t>ΚΑΜΕΝΙΔΟΥ</t>
  </si>
  <si>
    <t>ΡΑΚΟΣ</t>
  </si>
  <si>
    <t>ΠΕΤΡΟΣ</t>
  </si>
  <si>
    <t>ΠΑΥΛΙΔΟΥ</t>
  </si>
  <si>
    <t>ΣΙΔΕΡΟΠΟΥΛΟΣ</t>
  </si>
  <si>
    <t>ΚΟΚΚΙΝΟΣ</t>
  </si>
  <si>
    <t>ΜΑΝΩΛΗ</t>
  </si>
  <si>
    <t>ΚΩΝΣΤΑΝΤΙΝΙΔΗΣ</t>
  </si>
  <si>
    <t>ΤΡΥΦΩΝ</t>
  </si>
  <si>
    <t>ΦΑΝΗ</t>
  </si>
  <si>
    <t>ΠΕ18.02</t>
  </si>
  <si>
    <t>ΧΑΤΖΗΓΕΩΡΓΙΟΥ</t>
  </si>
  <si>
    <t>ΡΑΔΟΥΝΙΣΛΗ</t>
  </si>
  <si>
    <t>ΑΓΑΠΗ</t>
  </si>
  <si>
    <t>ΠΕ18.03</t>
  </si>
  <si>
    <t>ΑΛΕΞΙΑ</t>
  </si>
  <si>
    <t>ΣΤΕΦΑΝΟΥ</t>
  </si>
  <si>
    <t>ΠΕΤΚΟΥ</t>
  </si>
  <si>
    <t>ΠΕ09</t>
  </si>
  <si>
    <t>ΠΕ10</t>
  </si>
  <si>
    <t>ΠΕ13</t>
  </si>
  <si>
    <t>ΠΕ15</t>
  </si>
  <si>
    <t>Μόρια Συνολ. Υπηρ.</t>
  </si>
  <si>
    <t>Μόρια Δυσμ. Συνθ.</t>
  </si>
  <si>
    <t>Μόρια Οικ. Κατάστ.</t>
  </si>
  <si>
    <t>ΔΟΤΣΙΟΥ</t>
  </si>
  <si>
    <t>ΧΡΙΣΤΟΦΟΡΟΣ</t>
  </si>
  <si>
    <t>ΦΟΥΝΤΟΥΛΗ</t>
  </si>
  <si>
    <t>ΕΡΕΦΙΛΗ</t>
  </si>
  <si>
    <t>Α. Οργαν.</t>
  </si>
  <si>
    <t>Συμπλ.</t>
  </si>
  <si>
    <t>Β. Προσ.</t>
  </si>
  <si>
    <t>Τοποθ.</t>
  </si>
  <si>
    <t>Γ. Από Απόσπαση</t>
  </si>
  <si>
    <t>Γ. Οργαν.</t>
  </si>
  <si>
    <t>Απόσπαση</t>
  </si>
  <si>
    <t>ΕΣΠΕΡΙΝΟ ΓΕΝΙΚΟ ΛΥΚΕΙΟ ΚΟΖΑΝΗΣ</t>
  </si>
  <si>
    <t>ΓΕΝΙΚΟ ΛΥΚΕΙΟ ΣΙΑΤΙΣΤΑΣ</t>
  </si>
  <si>
    <t>ΕΠΑ.Λ ΣΕΡΒΙΩΝ</t>
  </si>
  <si>
    <t>ΓΕΝΙΚΟ ΛΥΚΕΙΟ ΣΕΡΒΙΩΝ</t>
  </si>
  <si>
    <t>Κοζάνη</t>
  </si>
  <si>
    <t>Εορδαία</t>
  </si>
  <si>
    <t>Βόιο</t>
  </si>
  <si>
    <t>Είδος Τοποθ.</t>
  </si>
  <si>
    <t>Τύπος Αίτ.</t>
  </si>
  <si>
    <t>Σύνολο Μορίων</t>
  </si>
  <si>
    <t>Επιλογές</t>
  </si>
  <si>
    <t>ΑΛΕΞΕΑ</t>
  </si>
  <si>
    <t>ΓΑΛΗΝΗ</t>
  </si>
  <si>
    <t>Τοποθετήσεις, Διαθέσεις ΠΕ78 - Κοινωνικών Επιστημών (ΠΕ10 - Κοινωνιολόγων, ΠΕ13 Νομικών)</t>
  </si>
  <si>
    <t>Παλιά Ειδ.</t>
  </si>
  <si>
    <t>Τοποθετήσεις, Διαθέσεις ΠΕ80 - Οικονομίας (ΠΕ09 - Οικονομολόγων, ΠΕ18.02 - Διοίκησης Επιχειρήσεων, ΠΕ18.03 - Λογιστικής, ΠΕ15 - Οικιακής Οικονομίας)</t>
  </si>
  <si>
    <t>ΓΚΟΥΝΤΙΟΥ</t>
  </si>
  <si>
    <t>ΜΟΥΤΟΥΣΙΔΟΥ</t>
  </si>
  <si>
    <t>ΒΑΡΒΑΡΑ</t>
  </si>
  <si>
    <t>Απόσπ.</t>
  </si>
  <si>
    <t>ΔΟΛΟΠΙΚΟΥ</t>
  </si>
  <si>
    <t>ΠΑΤΣΙΑΛΙΔΟΥ</t>
  </si>
  <si>
    <t>Σερβίων</t>
  </si>
  <si>
    <t>Βελβεντού</t>
  </si>
  <si>
    <t>ΡΑΜΜΟΥ</t>
  </si>
  <si>
    <t>ΑΡΤΕΜΙΣ</t>
  </si>
  <si>
    <t>ΚΕΠΑΠΤΣΙΔΟΥ</t>
  </si>
  <si>
    <t>ΜΑΓΔΑΛΙΝΗ</t>
  </si>
  <si>
    <t>ΓΕΝΙΚΟ ΛΥΚΕΙΟ ΝΕΑΠΟΛΗΣ ΚΟΖΑΝΗΣ</t>
  </si>
  <si>
    <t>ΕΝΙΑΙΟ ΕΙΔΙΚΟ ΕΠΑΓΓΕΛΜΑΤΙΚΟ ΓΥΜΝΑΣΙΟ ΛΥΚΕΙΟ ΚΟΖΑΝΗΣ</t>
  </si>
  <si>
    <t>704514</t>
  </si>
  <si>
    <t>ΚΟΕΜΤΖΟΠΟΥΛΟΣ</t>
  </si>
  <si>
    <t>ΠΥΣΔΕ ΔΩΔΕΚΑΝΗΣΩΝ</t>
  </si>
  <si>
    <t>ΓΥΜΝΑΣΙΟ ΜΕ ΛΥΚΕΙΑΚΕΣ ΤΑΞΕΙΣ ΤΣΟΤΥΛΙΟΥ</t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</si>
  <si>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</si>
  <si>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</si>
  <si>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</si>
  <si>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</si>
  <si>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</si>
  <si>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ΚΟΖΑΝΗΣ</t>
    </r>
  </si>
  <si>
    <r>
      <t>5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</si>
  <si>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</si>
  <si>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</si>
  <si>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</si>
  <si>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ΠΤΟΛΕΜΑΪΔΑΣ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</si>
  <si>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ΚΟΖΑΝΗΣ</t>
    </r>
  </si>
  <si>
    <r>
      <t>5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</si>
  <si>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ΚΟΖΑΝΗΣ</t>
    </r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</si>
  <si>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ΚΟΖΑΝΗΣ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</si>
  <si>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ΠΤΟΛΕΜΑΙΔΑΣ</t>
    </r>
  </si>
  <si>
    <r>
      <t>2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ΠΤΟΛΕΜΑΪΔΑΣ</t>
    </r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</si>
  <si>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ΚΩ</t>
    </r>
  </si>
  <si>
    <r>
      <t>4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ΠΕΤΡΟΥΠΟΛΗΣ</t>
    </r>
  </si>
  <si>
    <t>ΕΣΠΕΡΙΝΟ ΕΠΑ.Λ. ΕΥΟΣΜΟΥ</t>
  </si>
  <si>
    <r>
      <t>3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ΕΣΠΕΡΙΝΟ ΕΠΑ.Λ. ΠΤΟΛΕΜΑΪΔΑΣ</t>
    </r>
  </si>
  <si>
    <t>Ειδική Κατηγορία</t>
  </si>
  <si>
    <t>4ο Εσπ. ΕΠΑ.Λ. Κοζ.</t>
  </si>
  <si>
    <t xml:space="preserve">ΒΛΑΧΟΥΛΗ </t>
  </si>
  <si>
    <t>4ο-2ο-6ο Γυμ. Κοζ. Καλλ. Γυμ. Κοζ., Γυμ. Ξηρολ., Εσπ. Γυμ. Κοζ., Γυμ. Κρόκου</t>
  </si>
  <si>
    <t>2ο Γυμ. Κοζ.</t>
  </si>
  <si>
    <t>1ο-6ο Γυμ. Κοζ., Γυμ. Κρόκ., 4ο Γυμ. Κοζ., 3ο ΓΕ.Λ. Κοζ., Μουσ. Πτολ.</t>
  </si>
  <si>
    <t>2ο-6ο Γυμ. Κοζ., Γυμ. Κρόκ., 3ο ΓΕ.Λ. Κοζ.</t>
  </si>
  <si>
    <t>ΜΠΟΥΡΤΖΟΥ</t>
  </si>
  <si>
    <t>Ολική Διάθεση στο Γραφείο Συντονιστών Εκπαίδευσης</t>
  </si>
  <si>
    <t>6ο-2ο-4ο Γυμ. Κοζ., Καλλ. Γυμ. Κοζ., Εσπ. Γυμ. Κοζ., Γυμ. Κρόκ., ΕΝΕΕΓΥΛ Κοζ., Γυμ. Ξηρολ., 3ο ΓΕ.Λ. Κοζ., 1ο Γυμ. Πτολ., Μουσ. Σχολ. Πτολ., 4ο Γυμ. Πτολ., Γυμ. Σερβ., Γυμ. Βελβ., 1ο-2ο ΓΕ.Λ. Πτολ., Γυμ. Ανατολ., Γυμ. Αναρρ.-Εμπορ., ΓΕ.Λ. Νεάπολ.</t>
  </si>
  <si>
    <t>ΠΑΤΣΙΟΥ</t>
  </si>
  <si>
    <t>ΓΕ.Λ. Νεάπολ., 4ο-2ο-6ο Γυμ. Κοζ.</t>
  </si>
  <si>
    <t>2ο ΓΕ.Λ. Πτολ., Μουσ. Σχολ. Πτολ., 1ο-4ο Γυμ. Πτολ.</t>
  </si>
  <si>
    <t>4ο-2ο-6ο Γυμ. Κοζ., 4ο-1ο Γυμ. Πτολ., Μουσ. Σχολ. Πτολ.</t>
  </si>
  <si>
    <t>ΤΣΙΑΟΥΣΗ</t>
  </si>
  <si>
    <t>ΠΕΡΙΣΤΕΡΑ</t>
  </si>
  <si>
    <t>Γυμνάσιο Σιάτιστας</t>
  </si>
  <si>
    <t xml:space="preserve">Μουσ. Σχολ. Πτολ. </t>
  </si>
  <si>
    <t>2ο ΕΠΑ.Λ. Πτολ., 1ο-4ο-3ο-5ο Γυμ. Πτολ., 3ο Εσπ. ΕΠΑ.Λ. Πτολ.</t>
  </si>
  <si>
    <t xml:space="preserve">2ο ΕΠΑ.Λ. Κοζ. </t>
  </si>
  <si>
    <t>3ο-1ο ΓΕ.Λ. Κοζ.</t>
  </si>
  <si>
    <t>2ο-3ο ΓΕ.Λ. Κοζ., 4ο Γυμ. Κοζ., 1ο ΓΕ.Λ. Κοζ., 6ο-2ο-1ο Γυμ. Κοζ.</t>
  </si>
  <si>
    <t>ΚΑΡΑΚΑΣΗΣ</t>
  </si>
  <si>
    <t>ΓΕ.Λ. Νεάπ., Γυμ. Νεάπ., Γυμ. Με Λ.Τ. Τσοτυλ., ΕΠΑ.Λ. Σιάτ., 1ο-3ο ΓΕ.Λ. Κοζ., 1ο-2ο ΕΠΑ.Λ. Κοζ., 1ο-2ο-4ο-6ο-8ο Γυμ. Κοζ.</t>
  </si>
  <si>
    <t>Εσπ. ΓΕ.Λ. Κοζ., Εσπ. Γυμ. Κοζ., 4ο Εσπ. ΕΠΑ.Λ. Κοζ.</t>
  </si>
  <si>
    <t>1ο-2ο-4ο-8ο-6ο Γυμ. Κοζ.</t>
  </si>
  <si>
    <t>2ο ΕΠΑ.Λ. Πτολ., 1ο Γυμ. Πτολ., 3ο-1ο ΕΠΑ.Λ. Πτολ</t>
  </si>
  <si>
    <t>5ο-3ο-4ο-1ο Γυμ. Πτολ., Γυμ. Ανατολ. Γυμ. Περδίκα, Γυμ. Εμπορ.-Αναρρ.</t>
  </si>
  <si>
    <t>1ο-3ο ΓΕ.Λ. Κοζ., 2ο ΕΠΑ.Λ. Κοζ., 4ο-6ο-1ο-2ο Γυμ. Κοζ.</t>
  </si>
  <si>
    <t>ΣΥΜΕΛΑ</t>
  </si>
  <si>
    <t>Μουσ. Σχολ. Πτολ., 2ο ΕΠΑ.Λ. Πτολ., 3ο Εσπ. ΕΠΑ.Λ. Πτολ.</t>
  </si>
  <si>
    <t>2ο ΕΠΑ.Λ. Πτολ., 1ο-4ο Γυμ. Πτολ., 3ο Εσπ. ΕΠΑ.Λ. Πτολ.</t>
  </si>
  <si>
    <t>ΕΠΑ.Λ. Σερβ., Γυμ. Σερβ., Γυμ. Λιβαδ., Γυμ. Τρανοβ., 1ο-2ο ΕΠΑ.Λ. Κοζ., 1ο-2ο-4ο-6ο Γυμ. Κοζ.</t>
  </si>
  <si>
    <t>ΕΠΑ.Λ. Σερβ., Γυμ. Βελβ., Γυμ. Σερβ., ΓΕ.Λ. Σερβ., ΓΕ.Λ. Βελβ.</t>
  </si>
  <si>
    <t>4ο Εσπ. ΕΠΑ.Λ. Κοζ., 1ο-2ο ΕΠΑ.Λ. Κοζ., 2ο ΓΕ.Λ. Κοζ., 2ο Γυμ. Κοζ., 4ο-1ο-5ο Γυμ. Κοζ., Γυμ. Αιανής, ΕΠΑ.Λ. Σιάτιστας, 1ο ΓΕ.Λ. Κοζ.</t>
  </si>
  <si>
    <t>3ο-2ο-1ο-4ο ΓΕ.Λ. Κοζ.</t>
  </si>
  <si>
    <t>1ο ΕΠΑ.Λ. Κοζ., 3ο ΓΕ.Λ. Κοζ., 1ο-2ο-4ο-6ο Γυμ. Κοζ</t>
  </si>
  <si>
    <t>4ο-2ο-6ο Γυμν. Κοζ.</t>
  </si>
  <si>
    <t>Ναι</t>
  </si>
  <si>
    <t>Όχι</t>
  </si>
  <si>
    <t>Διάθεση 2 ώρες στο 8ο Γυμνάσιο Κοζάνης</t>
  </si>
  <si>
    <t>Διάθεση 2 ώρες στο 2ο Γυμνάσιο Κοζάνης</t>
  </si>
  <si>
    <t>Χωρίς Αίτηση</t>
  </si>
  <si>
    <t>Τοποθ. Διάθ. βάσει της 13ης/08-09-2020 (5η ημέρα) Πράξης του Π.Υ.Σ.Δ.Ε. Κοζάνης</t>
  </si>
  <si>
    <t>Διάθεση 4 ώρες στο Γυμνάσιο Σιάτιστας</t>
  </si>
  <si>
    <t>Διάθεση 6 ώρες στο ΓΕ.Λ. Νεάπολης</t>
  </si>
  <si>
    <t>Διάθεση 8 ώρες στο 4ο Γυμνάσιο Κοζάνης</t>
  </si>
  <si>
    <t>Διάθεση 8 ώρες στο 1ο Γυμνάσιο Κοζάνης και 4 ώρες στο Γυμνάσιο Κρόκου</t>
  </si>
  <si>
    <t>Διάθεση 6 ώρες στο 2ο Γυμνάσιο Κοζάνης, 6 ώρες στο 6ο Γυμνάσιο Κοζάνης και 3 ώρες στο Γυμνάσιο Ξηρολίμνης</t>
  </si>
  <si>
    <t>ΜΕΛΙΣΣΑΡΟΠΟΥΛΟΥ</t>
  </si>
  <si>
    <t>ΣΤΑΥΡΟΥΛΑ</t>
  </si>
  <si>
    <t>Διάθεση 8 ώρες στο 4ο Γυμνάσιο Πτολεμαΐδας</t>
  </si>
  <si>
    <t>ΧΑΣΑΠΗΣ</t>
  </si>
  <si>
    <t>Νέα προσωρινή τοποθέτηση στο 2ο ΓΕ.Λ. Πτολεμαΐδας (12 ώρες) με διάθεση 8 ώρες στο Μουσικό Σχολείο Πτολεμαΐδας</t>
  </si>
  <si>
    <t>Νέα προσωρινή τοποθέτηση στο 5ο Γυμνάσιο Πτολεμαΐδας (8 ώρες) με διάθεση 6 ώρες στο 1ο Γυμνάσιο Πτολεμαΐδας και 6 ώρες στο Γυμνάσιο Ανατολικού</t>
  </si>
  <si>
    <t>Νέα προσωρινή τοποθέτηση στο Γυμνάσιο με Λ.Τ. Πενταλόφου (8 ώρες)</t>
  </si>
  <si>
    <t>Διάθεση 6 ώρες στο Μουσικό Σχολείο Πτολεμαΐδας</t>
  </si>
  <si>
    <t>Διάθεση 7 ώρες στο Γυμνάσιο με Λ.Τ. Πενταλόφου</t>
  </si>
  <si>
    <t>Διάθεση 5 ώρες στο 4ο Εσπερινό ΕΠΑ.Λ. Κοζάνης</t>
  </si>
  <si>
    <t>Διάθεση 12 ώρες στο 1ο ΓΕ.Λ. Κοζάνης και 8 ώρες στο 3ο ΓΕ.Λ. Κοζάνης</t>
  </si>
  <si>
    <t>Διάθεση 12 ώρες στο 2ο ΕΠΑ.Λ. Πτολεμαΐδας</t>
  </si>
  <si>
    <t>Διάθεση 4 ώρες στο 6ο Γυμνάσιο Κοζάνης</t>
  </si>
  <si>
    <t>Διάθεση 9 ώρες στο 4ο Εσπερινό ΕΠΑ.Λ. Κοζάνης</t>
  </si>
  <si>
    <t>Διάθεση 12 ώρες στο 2ο ΕΠΑ.Λ. Κοζάνης</t>
  </si>
  <si>
    <t>Διάθεση 6 ώρες στο 1ο Γυμνάσιο Κοζάνης και 6 ώρες στο 2ο Γυμνάσιο Κοζάνης</t>
  </si>
  <si>
    <t>Νέα προσωρινή τοποθέτηση στο 2ο ΕΠΑ.Λ. Πτολεμαΐδας (14 ώρες) με διάθεση, 4 ώρες στο 1ο Γυμνάσιο Πτολεμαΐδας</t>
  </si>
  <si>
    <t>Νέα προσωρινή τοποθέτηση στο 4ο Γυμνάσιο Πτολεμαΐδας (6 ώρες), με διάθεση 6 ώρες στο 3ο Γυμνάσιο Πτολεμαΐδας, 6 ώρες στο 5ο Γυμνάσιο Πτολεμαΐδας και 2 ώρες στο 1ο ΕΠΑ.Λ. Πτολεμαΐδας</t>
  </si>
  <si>
    <t>Νέα προσωρινή τοποθέτηση στο Γυμνάσιο Σερβίων (9 ώρες), με διάθεση 6 ώρες στο Γυμνάσιο Βελβεντού και 2 ώρες στο ΕΠΑ.Λ. Σερβίων</t>
  </si>
  <si>
    <t>Νέα προσωρινή τοποθέτηση στο 3ο Εσπερινό ΕΠΑ.Λ. Πτολεμαΐδας (20 ώρες)</t>
  </si>
  <si>
    <t>Νέα προσωρινή τοποθέτηση στο 3ο Εσπερινό ΕΠΑ.Λ. Πτολεμαΐδας (11 ώρες) με διάθεση 2 ώρες στο Γυμνάσιο Κρόκου</t>
  </si>
  <si>
    <t>Τοποθέτηση στο 1ο ΕΠΑ.Λ. Κοζάνης (4 ώρες) με διάθεση 4 ώρες στο ΕΠΑ.Λ. Σιάτιστας και 2 ώρες στο Εσπερινό Γυμνάσιο Κοζάνης</t>
  </si>
  <si>
    <t>Τοποθ. Διάθ. βάσει της 11ης/28-08-2020 Πράξης του Π.Υ.Σ.Δ.Ε. Κοζάνης</t>
  </si>
  <si>
    <t>Προσωρινή τοποθέτηση στο 5ο Γυμνάσιο Πτολεμαΐδας (Χωρίς ωράριο)</t>
  </si>
  <si>
    <t>Προσωρινή τοποθέτηση στο 3ο Γενικό Λύκειο Πτολεμαΐδας (Χωρίς ωράριο)</t>
  </si>
  <si>
    <t>Προσωρινή τοποθέτηση στο 2ο ΕΠΑ.Λ. Κοζάνης (Χωρίς ωράριο)</t>
  </si>
  <si>
    <t>Προσωρινή τοποθέτηση στο 3ο Γενικό Λύκειο Κοζάνης (Χωρίς ωράριο)</t>
  </si>
  <si>
    <t>Προσωρινή τοποθέτηση στο Ενιαίο Ειδικό Επαγγελματικό Γυμνάσιο Λύκειο Κοζάνης (Χωρίς ωράριο)</t>
  </si>
  <si>
    <t>Προσωρινή τοποθέτηση στο 2ο Γενικό Λύκειο Πτολεμαΐδας (Χωρίς ωράριο)</t>
  </si>
  <si>
    <t>Προσωρινή τοποθέτηση στο 4ο Γυμνάσιο Κοζάνης (Χωρίς ωράριο)</t>
  </si>
  <si>
    <t>ΠΑΝΥΤΣΙΔΟΥ</t>
  </si>
  <si>
    <t>ΧΑΡΙΚΛΕΙΑ</t>
  </si>
  <si>
    <t>Προσωρινή τοποθέτηση στο 2ο Γενικό Λύκειο Κοζάνης (Χωρίς ωράριο)</t>
  </si>
  <si>
    <t>ΠΟΖΟΓΛΟΥ</t>
  </si>
  <si>
    <t>Προσωρινή τοποθέτηση στο 2ο ΕΠΑ.Λ. Πτολεμαΐδας (Χωρίς ωράριο)</t>
  </si>
  <si>
    <t>Προσωρινή τοποθέτηση στο 3ο Εσπερινό ΕΠΑ.Λ. Πτολεμαΐδας (Χωρίς ωράριο)</t>
  </si>
  <si>
    <t>Προσωρινή τοποθέτηση στο ΕΠΑ.Λ. Σερβίων (Χωρίς ωράριο)</t>
  </si>
  <si>
    <t>ΚΑΚΑΛΕ</t>
  </si>
  <si>
    <t>ΑΝΝΟΥΛΑ</t>
  </si>
  <si>
    <t>ΕΠΑ.Λ. ΣΕΡΒΙΩΝ</t>
  </si>
  <si>
    <r>
      <t>Τοποθέτηση στο Εσπερινό Γενικό Λύκειο</t>
    </r>
    <r>
      <rPr>
        <sz val="8"/>
        <color indexed="8"/>
        <rFont val="Calibri"/>
        <family val="2"/>
        <charset val="161"/>
        <scheme val="minor"/>
      </rPr>
      <t xml:space="preserve"> Κοζάνης (Χωρίς ωράριο)</t>
    </r>
  </si>
  <si>
    <r>
      <t>Τοποθέτηση στο Εσπερινό 1ο ΕΠΑ.Λ.</t>
    </r>
    <r>
      <rPr>
        <sz val="8"/>
        <color indexed="8"/>
        <rFont val="Calibri"/>
        <family val="2"/>
        <charset val="161"/>
        <scheme val="minor"/>
      </rPr>
      <t xml:space="preserve"> Κοζάνης (Χωρίς ωράριο)</t>
    </r>
  </si>
  <si>
    <t>ΜΑΝΤΖΙΟΣ</t>
  </si>
  <si>
    <t>ΚΥΡΙΑΚΟΣ</t>
  </si>
  <si>
    <r>
      <t>1</t>
    </r>
    <r>
      <rPr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ΓΕΝΙΚΟ ΛΥΚΕΙΟ ΜΕΤΣΟΒΟΥ</t>
    </r>
  </si>
  <si>
    <t>ΝΕΟΔΙΟΡΙΣΤΗ</t>
  </si>
  <si>
    <t>ΞΑΝΘΟΠΟΥΛΟΥ</t>
  </si>
  <si>
    <t>ΝΕΟΔΙΟΡΙΣΤΟΣ</t>
  </si>
  <si>
    <t>ΠΛΙΑΤΣΚΑΣ</t>
  </si>
  <si>
    <t>ΚΩΝΣΤΑΝΤΙΝΑ</t>
  </si>
  <si>
    <t>Τοποθέτηση στο Ε.Ε.Ε.ΕΚ. Κοζάνης</t>
  </si>
  <si>
    <t>Τοποθ. Διάθ. βάσει της 14ης/18-09-2020 Πράξης του Π.Υ.Σ.Δ.Ε. Κοζάνης</t>
  </si>
  <si>
    <t>Τροποποίηση διάθεσης 6 ώρες από 4 στο Γυμνάσιο Σιάτιστας</t>
  </si>
  <si>
    <t>Ανάκληση διάθεσης 4 ώρες από το Γυμνάσιο Κρόκου</t>
  </si>
  <si>
    <t>Τοποθέτηση στο Γυμνάσιο Κρόκου (6 ώρες)</t>
  </si>
  <si>
    <t>Ανάκληση διάθεσης 8 ώρες από το Μουσικό Σχολείο Πτολεμαΐδας, νέα προσωρινή τοποθέτηση στο 3ο ΓΕ.Λ. Πτολεμαΐδας (12 ώρες) και διάθεση 8 ώρες στο Γυμνάσιο με Λ.Τ. Πενταλόφου</t>
  </si>
  <si>
    <t>Ανάκληση διάθεσης 6 ώρες από το 1ο Γυμνάσιο Πτολεμαΐδας και 6 ώρες από το Γυμνάσιο Ανατολικού, νέα προσωρινή τοποθέτηση στο 2ο ΓΕ.Λ. Πτολεμαΐδας (12 ώρες) και διάθεση 8 ώρες στο Μουσικό Σχολείο Πτολεμαΐδας.</t>
  </si>
  <si>
    <t>Νέα προσωρινή τοποθέτηση (6 ώρες) στο 4ο Γυμνάσιο Πτολεμαΐδας, 6 ώρες στο 1ο Γυμνάσιο Πτολεμαΐδας και 2 ώρες στο 1ο ΕΠΑ.Λ. Πτολεμαΐδας</t>
  </si>
  <si>
    <t>ΤΟΥΛΙΑ</t>
  </si>
  <si>
    <t>1ο ΓΥΜΝΑΣΙΟ ΓΡΕΒΕΝΩΝ</t>
  </si>
  <si>
    <t>Τοποθέτηση στο 5ο Γυμνάσιο Κοζάνης</t>
  </si>
  <si>
    <t>Ανάκληση διάθεσης 12 ώρες από το 2ο ΕΠΑ.Λ. Πτολεμαΐδας και νέα διάθεση 12 ώρες στο 3ο Εσπερινό ΕΠΑ.Λ. Πτολεμαΐδας</t>
  </si>
  <si>
    <t>Τροποποίηση διάθεσης 12 ώρες από 9 στο 4ο Εσπερινό ΕΠΑ.Λ. Κοζάνης</t>
  </si>
  <si>
    <t>Νέα προσωρινή τοποθέτηση στο 5ο Γυμνάσιο Πτολεμαΐδας με διάθεση 4 ώρες στο Γυμνάσιο Ανατολικού</t>
  </si>
  <si>
    <t>Νέα προσωρινή τοποθέτηση στο 2ο ΕΠΑ.Λ. Κοζάνης και ανάκληση διάθεσης 2 ώρες από το Γυμνάσιο Κρόκου</t>
  </si>
  <si>
    <t>Τοποθέτηση στο 3ο Εσπερινό ΕΠΑ.Λ. Πτολεμαΐδας (20 ώρες)</t>
  </si>
  <si>
    <r>
      <t>Τοποθέτηση στο ΕΠΑ.Λ.</t>
    </r>
    <r>
      <rPr>
        <sz val="8"/>
        <color indexed="8"/>
        <rFont val="Calibri"/>
        <family val="2"/>
        <charset val="161"/>
        <scheme val="minor"/>
      </rPr>
      <t xml:space="preserve"> Σερβίων (Χωρίς ωράριο)</t>
    </r>
  </si>
  <si>
    <t>Ανάκληση διάθεσης 6 ώρες από το 3ο Γυμνάσιο Πτολεμαΐδας, 6 ώρες από το 5ο Γυμνάσιο Πτολεμαΐδας και 2 ώρες από το 1ο ΕΠΑ.Λ. Πτολεμαΐδας, νέα προσωρινή τοποθέτηση (12 ώρες) στο 2ο ΕΠΑ.Λ. Πτολεμαΐδας και διάθεση 8 ώρες στο 3ο Γυμνάσιο Πτολεμαΐδας</t>
  </si>
  <si>
    <t>Τοποθ. Διάθ. βάσει της 16ης/24-09-2020 Πράξης του Π.Υ.Σ.Δ.Ε. Κοζάνης</t>
  </si>
  <si>
    <t>Ανάκληση διάθεσης 4 ώρες από το 6ο Γυμνάσιο Κοζάνης και νέα διάθεση 4 ώρες στο 2ο ΓΕ.Λ. Κοζάνης</t>
  </si>
  <si>
    <t>Ανάκληση διάθεσης 4 ώρες από το Γυμνάσιο Ανατολικού</t>
  </si>
  <si>
    <r>
      <t xml:space="preserve">Τοποθέτηση στο 2ο ΕΠΑ.Λ. Κοζάνης (από </t>
    </r>
    <r>
      <rPr>
        <b/>
        <sz val="8"/>
        <rFont val="Calibri"/>
        <family val="2"/>
        <charset val="161"/>
        <scheme val="minor"/>
      </rPr>
      <t>21/09/2020</t>
    </r>
    <r>
      <rPr>
        <sz val="8"/>
        <rFont val="Calibri"/>
        <family val="2"/>
        <charset val="161"/>
        <scheme val="minor"/>
      </rPr>
      <t xml:space="preserve">) </t>
    </r>
    <r>
      <rPr>
        <b/>
        <sz val="8"/>
        <rFont val="Calibri"/>
        <family val="2"/>
        <charset val="161"/>
        <scheme val="minor"/>
      </rPr>
      <t>(Μαθητεία)</t>
    </r>
  </si>
  <si>
    <t>Μόρια Σ.Υ..</t>
  </si>
  <si>
    <t>Μόρια Δ.Σ.</t>
  </si>
  <si>
    <t>Υ.Ω.</t>
  </si>
  <si>
    <t>Ειδική Κατ.</t>
  </si>
  <si>
    <t>Μόρια Οικ. Κατ.</t>
  </si>
  <si>
    <t>-</t>
  </si>
  <si>
    <t>Κλάδος</t>
  </si>
  <si>
    <t>Ειδικότητα/Τομέας</t>
  </si>
  <si>
    <t>Προηγούμενη Υπηρεσιακή Μεταβολή</t>
  </si>
  <si>
    <t>ΠΕ03</t>
  </si>
  <si>
    <t>Μαθηματικών</t>
  </si>
  <si>
    <t>ΠΙΤΣΙΑΒΑ</t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</si>
  <si>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Σερβίων (</t>
    </r>
    <r>
      <rPr>
        <b/>
        <i/>
        <sz val="8"/>
        <color rgb="FF806200"/>
        <rFont val="Calibri"/>
        <family val="2"/>
        <charset val="161"/>
        <scheme val="minor"/>
      </rPr>
      <t>Τ.Ε.</t>
    </r>
    <r>
      <rPr>
        <b/>
        <sz val="8"/>
        <color indexed="8"/>
        <rFont val="Calibri"/>
        <family val="2"/>
        <charset val="161"/>
        <scheme val="minor"/>
      </rPr>
      <t>)</t>
    </r>
  </si>
  <si>
    <r>
      <t>Τροποποιήσεις Τοποθετήσεων, Διαθέσεων εκπαιδευτικών Ειδικής Αγωγής κατά την 28</t>
    </r>
    <r>
      <rPr>
        <b/>
        <vertAlign val="superscript"/>
        <sz val="15"/>
        <color theme="3"/>
        <rFont val="Calibri"/>
        <family val="2"/>
        <charset val="161"/>
        <scheme val="minor"/>
      </rPr>
      <t>η</t>
    </r>
    <r>
      <rPr>
        <b/>
        <sz val="15"/>
        <color theme="3"/>
        <rFont val="Calibri"/>
        <family val="2"/>
        <charset val="161"/>
        <scheme val="minor"/>
      </rPr>
      <t>/18 - 11 - 2025 Συνεδρίαση του Π.Υ.Σ.Δ.Ε. Κοζάνης</t>
    </r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</si>
  <si>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28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/18-11-2025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</si>
  <si>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rFont val="Calibri"/>
        <family val="2"/>
        <charset val="161"/>
        <scheme val="minor"/>
      </rPr>
      <t>Σερβίων (</t>
    </r>
    <r>
      <rPr>
        <b/>
        <i/>
        <sz val="8"/>
        <color rgb="FF806200"/>
        <rFont val="Calibri"/>
        <family val="2"/>
        <charset val="161"/>
        <scheme val="minor"/>
      </rPr>
      <t>Τ.Ε.</t>
    </r>
    <r>
      <rPr>
        <b/>
        <sz val="8"/>
        <rFont val="Calibri"/>
        <family val="2"/>
        <charset val="161"/>
        <scheme val="minor"/>
      </rPr>
      <t>) (</t>
    </r>
    <r>
      <rPr>
        <i/>
        <u/>
        <sz val="8"/>
        <rFont val="Calibri"/>
        <family val="2"/>
        <charset val="161"/>
        <scheme val="minor"/>
      </rPr>
      <t>Αναδρομικά</t>
    </r>
    <r>
      <rPr>
        <i/>
        <sz val="8"/>
        <rFont val="Calibri"/>
        <family val="2"/>
        <charset val="161"/>
        <scheme val="minor"/>
      </rPr>
      <t xml:space="preserve"> από </t>
    </r>
    <r>
      <rPr>
        <b/>
        <i/>
        <sz val="8"/>
        <rFont val="Calibri"/>
        <family val="2"/>
        <charset val="161"/>
        <scheme val="minor"/>
      </rPr>
      <t>11/09/2025</t>
    </r>
    <r>
      <rPr>
        <b/>
        <sz val="8"/>
        <rFont val="Calibri"/>
        <family val="2"/>
        <charset val="161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</si>
</sst>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9]General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8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vertAlign val="superscript"/>
      <sz val="8"/>
      <color indexed="8"/>
      <name val="Calibri"/>
      <family val="2"/>
      <charset val="161"/>
      <scheme val="minor"/>
    </font>
    <font>
      <b/>
      <u/>
      <sz val="8"/>
      <color indexed="8"/>
      <name val="Calibri"/>
      <family val="2"/>
      <charset val="161"/>
      <scheme val="minor"/>
    </font>
    <font>
      <b/>
      <i/>
      <sz val="8"/>
      <color rgb="FF806200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vertAlign val="superscript"/>
      <sz val="15"/>
      <color theme="3"/>
      <name val="Calibri"/>
      <family val="2"/>
      <charset val="161"/>
      <scheme val="minor"/>
    </font>
    <font>
      <b/>
      <i/>
      <sz val="8"/>
      <name val="Calibri"/>
      <family val="2"/>
      <charset val="161"/>
      <scheme val="minor"/>
    </font>
    <font>
      <i/>
      <u/>
      <sz val="8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ck">
        <color theme="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theme="2" tint="-0.24994659260841701"/>
      </left>
      <right style="thin">
        <color rgb="FFB2B2B2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8" fillId="0" borderId="0"/>
    <xf numFmtId="0" fontId="11" fillId="0" borderId="0"/>
    <xf numFmtId="0" fontId="11" fillId="0" borderId="0"/>
    <xf numFmtId="164" fontId="1" fillId="0" borderId="0"/>
  </cellStyleXfs>
  <cellXfs count="48">
    <xf numFmtId="0" fontId="0" fillId="0" borderId="0" xfId="0"/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2" borderId="2" xfId="2" applyFont="1" applyAlignment="1">
      <alignment horizontal="center" vertical="center" wrapText="1"/>
    </xf>
    <xf numFmtId="0" fontId="1" fillId="0" borderId="0" xfId="0" applyFont="1"/>
    <xf numFmtId="0" fontId="9" fillId="2" borderId="7" xfId="2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9" fillId="2" borderId="8" xfId="2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7" fillId="0" borderId="3" xfId="4" applyNumberFormat="1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9" fillId="2" borderId="2" xfId="2" applyFont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9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3" xfId="2" applyFont="1" applyBorder="1" applyAlignment="1">
      <alignment horizontal="center" vertical="center" wrapText="1"/>
    </xf>
    <xf numFmtId="0" fontId="9" fillId="10" borderId="10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Alignment="1">
      <alignment horizontal="center" vertical="center"/>
    </xf>
  </cellXfs>
  <cellStyles count="7">
    <cellStyle name="Normal" xfId="4"/>
    <cellStyle name="Βασικό_ΔΝΣΗ_ΠΙΝΑΚΕΣ ΚΕΝΩΝ Α΄ ΠΕΡΙΟΧΗ 5-9-11-1" xfId="3"/>
    <cellStyle name="Επικεφαλίδα 1" xfId="1" builtinId="16"/>
    <cellStyle name="Κανονικό" xfId="0" builtinId="0"/>
    <cellStyle name="Κανονικό 2" xfId="5"/>
    <cellStyle name="Κανονικό 3" xfId="6"/>
    <cellStyle name="Σημείωση" xfId="2" builtinId="10"/>
  </cellStyles>
  <dxfs count="0"/>
  <tableStyles count="0" defaultTableStyle="TableStyleMedium9" defaultPivotStyle="PivotStyleLight16"/>
  <colors>
    <mruColors>
      <color rgb="FF806200"/>
      <color rgb="FFDDD9C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T3"/>
  <sheetViews>
    <sheetView tabSelected="1" view="pageBreakPreview" zoomScale="115" zoomScaleNormal="55" zoomScaleSheetLayoutView="115" workbookViewId="0">
      <pane ySplit="2" topLeftCell="A3" activePane="bottomLeft" state="frozen"/>
      <selection pane="bottomLeft" activeCell="T3" sqref="T3"/>
    </sheetView>
  </sheetViews>
  <sheetFormatPr defaultColWidth="22.42578125" defaultRowHeight="15" x14ac:dyDescent="0.25"/>
  <cols>
    <col min="1" max="1" width="3.7109375" bestFit="1" customWidth="1"/>
    <col min="2" max="2" width="6.28515625" customWidth="1"/>
    <col min="3" max="3" width="6.85546875" customWidth="1"/>
    <col min="4" max="4" width="8.5703125" customWidth="1"/>
    <col min="5" max="5" width="9" style="2" customWidth="1"/>
    <col min="6" max="6" width="8" style="2" customWidth="1"/>
    <col min="7" max="7" width="11.42578125" style="4" customWidth="1"/>
    <col min="8" max="8" width="5.140625" style="2" customWidth="1"/>
    <col min="9" max="9" width="7.140625" customWidth="1"/>
    <col min="10" max="10" width="6.140625" customWidth="1"/>
    <col min="11" max="11" width="5.85546875" style="2" customWidth="1"/>
    <col min="12" max="12" width="6.28515625" style="2" customWidth="1"/>
    <col min="13" max="13" width="5.85546875" style="2" customWidth="1"/>
    <col min="14" max="14" width="7.28515625" customWidth="1"/>
    <col min="15" max="15" width="6.5703125" customWidth="1"/>
    <col min="16" max="16" width="5.5703125" style="2" customWidth="1"/>
    <col min="17" max="17" width="6.28515625" style="2" customWidth="1"/>
    <col min="18" max="18" width="20" customWidth="1"/>
    <col min="19" max="19" width="13" style="2" customWidth="1"/>
    <col min="20" max="20" width="17.7109375" customWidth="1"/>
  </cols>
  <sheetData>
    <row r="1" spans="1:20" ht="42" customHeight="1" thickBot="1" x14ac:dyDescent="0.3">
      <c r="A1" s="46" t="s">
        <v>263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36" thickTop="1" x14ac:dyDescent="0.25">
      <c r="A2" s="40" t="s">
        <v>0</v>
      </c>
      <c r="B2" s="40" t="s">
        <v>1</v>
      </c>
      <c r="C2" s="40" t="s">
        <v>2</v>
      </c>
      <c r="D2" s="40" t="s">
        <v>3</v>
      </c>
      <c r="E2" s="40" t="s">
        <v>256</v>
      </c>
      <c r="F2" s="40" t="s">
        <v>257</v>
      </c>
      <c r="G2" s="40" t="s">
        <v>4</v>
      </c>
      <c r="H2" s="40" t="s">
        <v>252</v>
      </c>
      <c r="I2" s="40" t="s">
        <v>81</v>
      </c>
      <c r="J2" s="40" t="s">
        <v>82</v>
      </c>
      <c r="K2" s="40" t="s">
        <v>250</v>
      </c>
      <c r="L2" s="40" t="s">
        <v>251</v>
      </c>
      <c r="M2" s="40" t="s">
        <v>254</v>
      </c>
      <c r="N2" s="40" t="s">
        <v>12</v>
      </c>
      <c r="O2" s="40" t="s">
        <v>13</v>
      </c>
      <c r="P2" s="40" t="s">
        <v>253</v>
      </c>
      <c r="Q2" s="40" t="s">
        <v>83</v>
      </c>
      <c r="R2" s="40" t="s">
        <v>84</v>
      </c>
      <c r="S2" s="40" t="s">
        <v>258</v>
      </c>
      <c r="T2" s="41" t="s">
        <v>264</v>
      </c>
    </row>
    <row r="3" spans="1:20" ht="45" x14ac:dyDescent="0.25">
      <c r="A3" s="1">
        <v>1</v>
      </c>
      <c r="B3" s="36">
        <v>721782</v>
      </c>
      <c r="C3" s="37" t="s">
        <v>261</v>
      </c>
      <c r="D3" s="42" t="s">
        <v>29</v>
      </c>
      <c r="E3" s="43" t="s">
        <v>259</v>
      </c>
      <c r="F3" s="39" t="s">
        <v>260</v>
      </c>
      <c r="G3" s="36" t="s">
        <v>262</v>
      </c>
      <c r="H3" s="38">
        <v>23</v>
      </c>
      <c r="I3" s="36" t="s">
        <v>67</v>
      </c>
      <c r="J3" s="36" t="s">
        <v>68</v>
      </c>
      <c r="K3" s="44">
        <v>14.37</v>
      </c>
      <c r="L3" s="44">
        <v>16.079999999999998</v>
      </c>
      <c r="M3" s="36"/>
      <c r="N3" s="11" t="s">
        <v>96</v>
      </c>
      <c r="O3" s="11" t="s">
        <v>255</v>
      </c>
      <c r="P3" s="11" t="s">
        <v>168</v>
      </c>
      <c r="Q3" s="17">
        <f t="shared" ref="Q3" si="0">SUM(K3:M3)</f>
        <v>30.449999999999996</v>
      </c>
      <c r="R3" s="11" t="s">
        <v>255</v>
      </c>
      <c r="S3" s="45"/>
      <c r="T3" s="21" t="s">
        <v>265</v>
      </c>
    </row>
  </sheetData>
  <autoFilter ref="A2:S3">
    <sortState ref="A3:S3">
      <sortCondition ref="E3"/>
      <sortCondition ref="I3"/>
      <sortCondition ref="P3"/>
      <sortCondition descending="1" ref="Q3"/>
    </sortState>
  </autoFilter>
  <sortState ref="B3:T6">
    <sortCondition ref="G3:G6"/>
    <sortCondition ref="K3:K6"/>
    <sortCondition ref="R3:R6"/>
    <sortCondition descending="1" ref="S3:S6"/>
  </sortState>
  <mergeCells count="1">
    <mergeCell ref="A1:T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3" orientation="landscape" r:id="rId1"/>
  <headerFooter>
    <oddFooter>&amp;C&amp;P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10"/>
  <dimension ref="A1:S18"/>
  <sheetViews>
    <sheetView view="pageBreakPreview" zoomScale="115" zoomScaleNormal="100" zoomScaleSheetLayoutView="115" workbookViewId="0">
      <pane xSplit="6" ySplit="1" topLeftCell="G11" activePane="bottomRight" state="frozen"/>
      <selection pane="topRight" activeCell="G1" sqref="G1"/>
      <selection pane="bottomLeft" activeCell="A2" sqref="A2"/>
      <selection pane="bottomRight" activeCell="F24" sqref="F24"/>
    </sheetView>
  </sheetViews>
  <sheetFormatPr defaultColWidth="27" defaultRowHeight="15" x14ac:dyDescent="0.25"/>
  <cols>
    <col min="1" max="1" width="3.28515625" bestFit="1" customWidth="1"/>
    <col min="2" max="2" width="6.85546875" customWidth="1"/>
    <col min="3" max="3" width="14.7109375" customWidth="1"/>
    <col min="4" max="4" width="9.42578125" customWidth="1"/>
    <col min="5" max="5" width="5.5703125" style="2" customWidth="1"/>
    <col min="6" max="6" width="12.28515625" customWidth="1"/>
    <col min="7" max="7" width="7.28515625" customWidth="1"/>
    <col min="8" max="8" width="6.7109375" customWidth="1"/>
    <col min="9" max="9" width="5" style="2" customWidth="1"/>
    <col min="10" max="10" width="4.85546875" style="2" customWidth="1"/>
    <col min="11" max="11" width="5.5703125" style="2" customWidth="1"/>
    <col min="12" max="12" width="6.5703125" customWidth="1"/>
    <col min="13" max="13" width="7.5703125" customWidth="1"/>
    <col min="14" max="14" width="9.5703125" style="2" customWidth="1"/>
    <col min="15" max="15" width="7.140625" style="2" customWidth="1"/>
    <col min="16" max="16" width="30.7109375" customWidth="1"/>
    <col min="17" max="17" width="23.42578125" style="2" customWidth="1"/>
    <col min="18" max="18" width="19.85546875" style="2" customWidth="1"/>
    <col min="19" max="19" width="23.140625" customWidth="1"/>
  </cols>
  <sheetData>
    <row r="1" spans="1:19" ht="20.25" thickBot="1" x14ac:dyDescent="0.3">
      <c r="A1" s="47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s="9" customFormat="1" ht="57" thickTop="1" x14ac:dyDescent="0.25">
      <c r="A2" s="20" t="s">
        <v>0</v>
      </c>
      <c r="B2" s="8" t="s">
        <v>1</v>
      </c>
      <c r="C2" s="8" t="s">
        <v>2</v>
      </c>
      <c r="D2" s="8" t="s">
        <v>3</v>
      </c>
      <c r="E2" s="20" t="s">
        <v>88</v>
      </c>
      <c r="F2" s="20" t="s">
        <v>4</v>
      </c>
      <c r="G2" s="20" t="s">
        <v>81</v>
      </c>
      <c r="H2" s="20" t="s">
        <v>82</v>
      </c>
      <c r="I2" s="20" t="s">
        <v>60</v>
      </c>
      <c r="J2" s="20" t="s">
        <v>61</v>
      </c>
      <c r="K2" s="20" t="s">
        <v>62</v>
      </c>
      <c r="L2" s="20" t="s">
        <v>12</v>
      </c>
      <c r="M2" s="20" t="s">
        <v>13</v>
      </c>
      <c r="N2" s="8" t="s">
        <v>129</v>
      </c>
      <c r="O2" s="20" t="s">
        <v>83</v>
      </c>
      <c r="P2" s="20" t="s">
        <v>84</v>
      </c>
      <c r="Q2" s="8" t="s">
        <v>200</v>
      </c>
      <c r="R2" s="8" t="s">
        <v>172</v>
      </c>
      <c r="S2" s="35" t="s">
        <v>229</v>
      </c>
    </row>
    <row r="3" spans="1:19" ht="33.75" x14ac:dyDescent="0.25">
      <c r="A3" s="1">
        <v>1</v>
      </c>
      <c r="B3" s="3">
        <v>228777</v>
      </c>
      <c r="C3" s="3" t="s">
        <v>131</v>
      </c>
      <c r="D3" s="3" t="s">
        <v>47</v>
      </c>
      <c r="E3" s="3" t="s">
        <v>58</v>
      </c>
      <c r="F3" s="3" t="s">
        <v>109</v>
      </c>
      <c r="G3" s="18" t="s">
        <v>69</v>
      </c>
      <c r="H3" s="18" t="s">
        <v>70</v>
      </c>
      <c r="I3" s="3">
        <v>27.5</v>
      </c>
      <c r="J3" s="3">
        <v>35.36</v>
      </c>
      <c r="K3" s="3">
        <v>32</v>
      </c>
      <c r="L3" s="11" t="s">
        <v>78</v>
      </c>
      <c r="M3" s="11" t="s">
        <v>78</v>
      </c>
      <c r="N3" s="11" t="s">
        <v>167</v>
      </c>
      <c r="O3" s="12">
        <f>SUM(I3:K3)</f>
        <v>94.86</v>
      </c>
      <c r="P3" s="11" t="s">
        <v>132</v>
      </c>
      <c r="Q3" s="27" t="s">
        <v>207</v>
      </c>
      <c r="R3" s="7"/>
      <c r="S3" s="27" t="s">
        <v>232</v>
      </c>
    </row>
    <row r="4" spans="1:19" ht="24" x14ac:dyDescent="0.25">
      <c r="A4" s="1">
        <v>2</v>
      </c>
      <c r="B4" s="3">
        <v>157429</v>
      </c>
      <c r="C4" s="3" t="s">
        <v>94</v>
      </c>
      <c r="D4" s="3" t="s">
        <v>5</v>
      </c>
      <c r="E4" s="3" t="s">
        <v>57</v>
      </c>
      <c r="F4" s="3" t="s">
        <v>120</v>
      </c>
      <c r="G4" s="3" t="s">
        <v>67</v>
      </c>
      <c r="H4" s="3" t="s">
        <v>68</v>
      </c>
      <c r="I4" s="3">
        <v>77.5</v>
      </c>
      <c r="J4" s="3">
        <v>86</v>
      </c>
      <c r="K4" s="3">
        <v>8</v>
      </c>
      <c r="L4" s="11"/>
      <c r="M4" s="11" t="s">
        <v>78</v>
      </c>
      <c r="N4" s="11" t="s">
        <v>168</v>
      </c>
      <c r="O4" s="12">
        <f t="shared" ref="O4:O18" si="0">SUM(I4:K4)</f>
        <v>171.5</v>
      </c>
      <c r="P4" s="11" t="s">
        <v>133</v>
      </c>
      <c r="Q4" s="7"/>
      <c r="R4" s="29" t="s">
        <v>170</v>
      </c>
      <c r="S4" s="7"/>
    </row>
    <row r="5" spans="1:19" ht="33.75" x14ac:dyDescent="0.25">
      <c r="A5" s="1">
        <v>3</v>
      </c>
      <c r="B5" s="3">
        <v>198993</v>
      </c>
      <c r="C5" s="3" t="s">
        <v>63</v>
      </c>
      <c r="D5" s="3" t="s">
        <v>15</v>
      </c>
      <c r="E5" s="3" t="s">
        <v>57</v>
      </c>
      <c r="F5" s="3" t="s">
        <v>122</v>
      </c>
      <c r="G5" s="5" t="s">
        <v>67</v>
      </c>
      <c r="H5" s="5" t="s">
        <v>68</v>
      </c>
      <c r="I5" s="3">
        <v>48.54</v>
      </c>
      <c r="J5" s="3">
        <v>57.89</v>
      </c>
      <c r="K5" s="3">
        <f>4+4</f>
        <v>8</v>
      </c>
      <c r="L5" s="11" t="s">
        <v>78</v>
      </c>
      <c r="M5" s="11"/>
      <c r="N5" s="11" t="s">
        <v>168</v>
      </c>
      <c r="O5" s="12">
        <f t="shared" si="0"/>
        <v>114.43</v>
      </c>
      <c r="P5" s="11" t="s">
        <v>134</v>
      </c>
      <c r="Q5" s="7"/>
      <c r="R5" s="3" t="s">
        <v>176</v>
      </c>
      <c r="S5" s="21" t="s">
        <v>231</v>
      </c>
    </row>
    <row r="6" spans="1:19" ht="78.75" x14ac:dyDescent="0.25">
      <c r="A6" s="1">
        <v>4</v>
      </c>
      <c r="B6" s="3">
        <v>214398</v>
      </c>
      <c r="C6" s="3" t="s">
        <v>43</v>
      </c>
      <c r="D6" s="3" t="s">
        <v>6</v>
      </c>
      <c r="E6" s="3" t="s">
        <v>57</v>
      </c>
      <c r="F6" s="3" t="s">
        <v>110</v>
      </c>
      <c r="G6" s="18" t="s">
        <v>69</v>
      </c>
      <c r="H6" s="18" t="s">
        <v>70</v>
      </c>
      <c r="I6" s="3">
        <v>41.25</v>
      </c>
      <c r="J6" s="3">
        <v>59.9</v>
      </c>
      <c r="K6" s="3">
        <v>12</v>
      </c>
      <c r="L6" s="11" t="s">
        <v>78</v>
      </c>
      <c r="M6" s="11" t="s">
        <v>78</v>
      </c>
      <c r="N6" s="11" t="s">
        <v>168</v>
      </c>
      <c r="O6" s="12">
        <f t="shared" si="0"/>
        <v>113.15</v>
      </c>
      <c r="P6" s="11" t="s">
        <v>135</v>
      </c>
      <c r="Q6" s="27" t="s">
        <v>202</v>
      </c>
      <c r="R6" s="30" t="s">
        <v>182</v>
      </c>
      <c r="S6" s="30" t="s">
        <v>233</v>
      </c>
    </row>
    <row r="7" spans="1:19" ht="33.75" x14ac:dyDescent="0.25">
      <c r="A7" s="1">
        <v>5</v>
      </c>
      <c r="B7" s="3">
        <v>211642</v>
      </c>
      <c r="C7" s="3" t="s">
        <v>45</v>
      </c>
      <c r="D7" s="3" t="s">
        <v>46</v>
      </c>
      <c r="E7" s="3" t="s">
        <v>58</v>
      </c>
      <c r="F7" s="3" t="s">
        <v>107</v>
      </c>
      <c r="G7" s="5" t="s">
        <v>67</v>
      </c>
      <c r="H7" s="5" t="s">
        <v>68</v>
      </c>
      <c r="I7" s="3">
        <v>52.5</v>
      </c>
      <c r="J7" s="3">
        <v>98.58</v>
      </c>
      <c r="K7" s="3">
        <v>12</v>
      </c>
      <c r="L7" s="11" t="s">
        <v>79</v>
      </c>
      <c r="M7" s="11" t="s">
        <v>79</v>
      </c>
      <c r="N7" s="11"/>
      <c r="O7" s="12">
        <f t="shared" si="0"/>
        <v>163.07999999999998</v>
      </c>
      <c r="P7" s="11"/>
      <c r="Q7" s="7"/>
      <c r="R7" s="7"/>
      <c r="S7" s="7"/>
    </row>
    <row r="8" spans="1:19" ht="56.25" x14ac:dyDescent="0.25">
      <c r="A8" s="1">
        <v>6</v>
      </c>
      <c r="B8" s="3">
        <v>221324</v>
      </c>
      <c r="C8" s="3" t="s">
        <v>44</v>
      </c>
      <c r="D8" s="3" t="s">
        <v>28</v>
      </c>
      <c r="E8" s="3" t="s">
        <v>58</v>
      </c>
      <c r="F8" s="3" t="s">
        <v>111</v>
      </c>
      <c r="G8" s="3" t="s">
        <v>67</v>
      </c>
      <c r="H8" s="3" t="s">
        <v>68</v>
      </c>
      <c r="I8" s="3">
        <v>35</v>
      </c>
      <c r="J8" s="3">
        <v>40.200000000000003</v>
      </c>
      <c r="K8" s="3">
        <v>12</v>
      </c>
      <c r="L8" s="11" t="s">
        <v>78</v>
      </c>
      <c r="M8" s="11" t="s">
        <v>78</v>
      </c>
      <c r="N8" s="11" t="s">
        <v>168</v>
      </c>
      <c r="O8" s="12">
        <f t="shared" si="0"/>
        <v>87.2</v>
      </c>
      <c r="P8" s="11" t="s">
        <v>166</v>
      </c>
      <c r="Q8" s="7"/>
      <c r="R8" s="3" t="s">
        <v>177</v>
      </c>
      <c r="S8" s="7"/>
    </row>
    <row r="9" spans="1:19" ht="24" x14ac:dyDescent="0.25">
      <c r="A9" s="1">
        <v>7</v>
      </c>
      <c r="B9" s="3">
        <v>184932</v>
      </c>
      <c r="C9" s="3" t="s">
        <v>178</v>
      </c>
      <c r="D9" s="3" t="s">
        <v>179</v>
      </c>
      <c r="E9" s="3" t="s">
        <v>58</v>
      </c>
      <c r="F9" s="3" t="s">
        <v>110</v>
      </c>
      <c r="G9" s="3" t="s">
        <v>67</v>
      </c>
      <c r="H9" s="3" t="s">
        <v>68</v>
      </c>
      <c r="I9" s="3">
        <v>58.75</v>
      </c>
      <c r="J9" s="22">
        <v>113.98</v>
      </c>
      <c r="K9" s="3">
        <f>4+4</f>
        <v>8</v>
      </c>
      <c r="L9" s="11"/>
      <c r="M9" s="11"/>
      <c r="N9" s="11" t="s">
        <v>168</v>
      </c>
      <c r="O9" s="12">
        <f t="shared" si="0"/>
        <v>180.73000000000002</v>
      </c>
      <c r="P9" s="11" t="s">
        <v>171</v>
      </c>
      <c r="Q9" s="7"/>
      <c r="R9" s="3" t="s">
        <v>180</v>
      </c>
      <c r="S9" s="7"/>
    </row>
    <row r="10" spans="1:19" ht="24" x14ac:dyDescent="0.25">
      <c r="A10" s="1">
        <v>8</v>
      </c>
      <c r="B10" s="3">
        <v>167392</v>
      </c>
      <c r="C10" s="3" t="s">
        <v>136</v>
      </c>
      <c r="D10" s="3" t="s">
        <v>16</v>
      </c>
      <c r="E10" s="3" t="s">
        <v>57</v>
      </c>
      <c r="F10" s="3" t="s">
        <v>116</v>
      </c>
      <c r="G10" s="3" t="s">
        <v>67</v>
      </c>
      <c r="H10" s="3" t="s">
        <v>68</v>
      </c>
      <c r="I10" s="3">
        <v>74.58</v>
      </c>
      <c r="J10" s="3">
        <v>98.24</v>
      </c>
      <c r="K10" s="3"/>
      <c r="L10" s="11" t="s">
        <v>80</v>
      </c>
      <c r="M10" s="11"/>
      <c r="N10" s="11"/>
      <c r="O10" s="12">
        <f t="shared" si="0"/>
        <v>172.82</v>
      </c>
      <c r="P10" s="11" t="s">
        <v>137</v>
      </c>
      <c r="Q10" s="7"/>
      <c r="R10" s="7"/>
      <c r="S10" s="7"/>
    </row>
    <row r="11" spans="1:19" ht="67.5" x14ac:dyDescent="0.25">
      <c r="A11" s="1">
        <v>9</v>
      </c>
      <c r="B11" s="16">
        <v>704193</v>
      </c>
      <c r="C11" s="1" t="s">
        <v>95</v>
      </c>
      <c r="D11" s="1" t="s">
        <v>10</v>
      </c>
      <c r="E11" s="3" t="s">
        <v>57</v>
      </c>
      <c r="F11" s="3" t="s">
        <v>103</v>
      </c>
      <c r="G11" s="18" t="s">
        <v>69</v>
      </c>
      <c r="H11" s="18" t="s">
        <v>70</v>
      </c>
      <c r="I11" s="3">
        <v>32.5</v>
      </c>
      <c r="J11" s="3">
        <v>60.06</v>
      </c>
      <c r="K11" s="3">
        <v>8</v>
      </c>
      <c r="L11" s="11" t="s">
        <v>78</v>
      </c>
      <c r="M11" s="11" t="s">
        <v>78</v>
      </c>
      <c r="N11" s="11" t="s">
        <v>168</v>
      </c>
      <c r="O11" s="12">
        <f t="shared" si="0"/>
        <v>100.56</v>
      </c>
      <c r="P11" s="11" t="s">
        <v>138</v>
      </c>
      <c r="Q11" s="27" t="s">
        <v>205</v>
      </c>
      <c r="R11" s="30" t="s">
        <v>184</v>
      </c>
      <c r="S11" s="30" t="s">
        <v>235</v>
      </c>
    </row>
    <row r="12" spans="1:19" ht="24" x14ac:dyDescent="0.25">
      <c r="A12" s="1">
        <v>10</v>
      </c>
      <c r="B12" s="3">
        <v>177051</v>
      </c>
      <c r="C12" s="3" t="s">
        <v>139</v>
      </c>
      <c r="D12" s="3" t="s">
        <v>9</v>
      </c>
      <c r="E12" s="3" t="s">
        <v>57</v>
      </c>
      <c r="F12" s="3" t="s">
        <v>108</v>
      </c>
      <c r="G12" s="3" t="s">
        <v>67</v>
      </c>
      <c r="H12" s="3" t="s">
        <v>68</v>
      </c>
      <c r="I12" s="3">
        <v>67.91</v>
      </c>
      <c r="J12" s="3">
        <v>86.57</v>
      </c>
      <c r="K12" s="3">
        <v>4</v>
      </c>
      <c r="L12" s="11" t="s">
        <v>78</v>
      </c>
      <c r="M12" s="11"/>
      <c r="N12" s="11" t="s">
        <v>168</v>
      </c>
      <c r="O12" s="12">
        <f t="shared" si="0"/>
        <v>158.47999999999999</v>
      </c>
      <c r="P12" s="11" t="s">
        <v>140</v>
      </c>
      <c r="Q12" s="7"/>
      <c r="R12" s="29" t="s">
        <v>174</v>
      </c>
      <c r="S12" s="7"/>
    </row>
    <row r="13" spans="1:19" ht="90" x14ac:dyDescent="0.25">
      <c r="A13" s="1">
        <v>11</v>
      </c>
      <c r="B13" s="3">
        <v>206326</v>
      </c>
      <c r="C13" s="3" t="s">
        <v>41</v>
      </c>
      <c r="D13" s="3" t="s">
        <v>22</v>
      </c>
      <c r="E13" s="3" t="s">
        <v>57</v>
      </c>
      <c r="F13" s="3" t="s">
        <v>123</v>
      </c>
      <c r="G13" s="18" t="s">
        <v>69</v>
      </c>
      <c r="H13" s="18" t="s">
        <v>70</v>
      </c>
      <c r="I13" s="3">
        <v>35</v>
      </c>
      <c r="J13" s="3">
        <v>64.38</v>
      </c>
      <c r="K13" s="3">
        <v>12</v>
      </c>
      <c r="L13" s="11" t="s">
        <v>79</v>
      </c>
      <c r="M13" s="11"/>
      <c r="N13" s="11" t="s">
        <v>168</v>
      </c>
      <c r="O13" s="12">
        <f t="shared" si="0"/>
        <v>111.38</v>
      </c>
      <c r="P13" s="11" t="s">
        <v>141</v>
      </c>
      <c r="Q13" s="27" t="s">
        <v>206</v>
      </c>
      <c r="R13" s="30" t="s">
        <v>183</v>
      </c>
      <c r="S13" s="30" t="s">
        <v>234</v>
      </c>
    </row>
    <row r="14" spans="1:19" ht="24" x14ac:dyDescent="0.25">
      <c r="A14" s="1">
        <v>12</v>
      </c>
      <c r="B14" s="24">
        <v>206266</v>
      </c>
      <c r="C14" s="24" t="s">
        <v>98</v>
      </c>
      <c r="D14" s="24" t="s">
        <v>99</v>
      </c>
      <c r="E14" s="24" t="s">
        <v>58</v>
      </c>
      <c r="F14" s="24" t="s">
        <v>119</v>
      </c>
      <c r="G14" s="3" t="s">
        <v>67</v>
      </c>
      <c r="H14" s="3" t="s">
        <v>68</v>
      </c>
      <c r="I14" s="6">
        <v>69.58</v>
      </c>
      <c r="J14" s="6">
        <v>56.91</v>
      </c>
      <c r="K14" s="6">
        <v>4</v>
      </c>
      <c r="L14" s="25" t="s">
        <v>78</v>
      </c>
      <c r="M14" s="11"/>
      <c r="N14" s="11"/>
      <c r="O14" s="12">
        <f t="shared" si="0"/>
        <v>130.49</v>
      </c>
      <c r="P14" s="32"/>
      <c r="Q14" s="7"/>
      <c r="R14" s="7"/>
      <c r="S14" s="7"/>
    </row>
    <row r="15" spans="1:19" ht="22.5" x14ac:dyDescent="0.25">
      <c r="A15" s="1">
        <v>13</v>
      </c>
      <c r="B15" s="3">
        <v>207979</v>
      </c>
      <c r="C15" s="3" t="s">
        <v>42</v>
      </c>
      <c r="D15" s="3" t="s">
        <v>14</v>
      </c>
      <c r="E15" s="3" t="s">
        <v>57</v>
      </c>
      <c r="F15" s="3" t="s">
        <v>77</v>
      </c>
      <c r="G15" s="3" t="s">
        <v>67</v>
      </c>
      <c r="H15" s="3" t="s">
        <v>68</v>
      </c>
      <c r="I15" s="3">
        <v>46.66</v>
      </c>
      <c r="J15" s="3">
        <v>73.31</v>
      </c>
      <c r="K15" s="3">
        <v>4</v>
      </c>
      <c r="L15" s="11" t="s">
        <v>78</v>
      </c>
      <c r="M15" s="11"/>
      <c r="N15" s="11" t="s">
        <v>168</v>
      </c>
      <c r="O15" s="12">
        <f t="shared" si="0"/>
        <v>123.97</v>
      </c>
      <c r="P15" s="11" t="s">
        <v>142</v>
      </c>
      <c r="Q15" s="7"/>
      <c r="R15" s="3" t="s">
        <v>175</v>
      </c>
      <c r="S15" s="7"/>
    </row>
    <row r="16" spans="1:19" ht="22.5" x14ac:dyDescent="0.25">
      <c r="A16" s="1">
        <v>14</v>
      </c>
      <c r="B16" s="3">
        <v>194192</v>
      </c>
      <c r="C16" s="3" t="s">
        <v>143</v>
      </c>
      <c r="D16" s="3" t="s">
        <v>144</v>
      </c>
      <c r="E16" s="3" t="s">
        <v>57</v>
      </c>
      <c r="F16" s="3" t="s">
        <v>75</v>
      </c>
      <c r="G16" s="3" t="s">
        <v>67</v>
      </c>
      <c r="H16" s="3" t="s">
        <v>68</v>
      </c>
      <c r="I16" s="3">
        <v>60.41</v>
      </c>
      <c r="J16" s="3">
        <v>139.41</v>
      </c>
      <c r="K16" s="3">
        <v>4</v>
      </c>
      <c r="L16" s="11" t="s">
        <v>80</v>
      </c>
      <c r="M16" s="11"/>
      <c r="N16" s="11" t="s">
        <v>168</v>
      </c>
      <c r="O16" s="12">
        <f t="shared" si="0"/>
        <v>203.82</v>
      </c>
      <c r="P16" s="11" t="s">
        <v>145</v>
      </c>
      <c r="Q16" s="7"/>
      <c r="R16" s="29" t="s">
        <v>173</v>
      </c>
      <c r="S16" s="21" t="s">
        <v>230</v>
      </c>
    </row>
    <row r="17" spans="1:19" ht="47.25" customHeight="1" x14ac:dyDescent="0.25">
      <c r="A17" s="1">
        <v>15</v>
      </c>
      <c r="B17" s="16">
        <v>216465</v>
      </c>
      <c r="C17" s="1" t="s">
        <v>208</v>
      </c>
      <c r="D17" s="1" t="s">
        <v>209</v>
      </c>
      <c r="E17" s="3" t="s">
        <v>57</v>
      </c>
      <c r="F17" s="1" t="s">
        <v>115</v>
      </c>
      <c r="G17" s="18" t="s">
        <v>69</v>
      </c>
      <c r="H17" s="18" t="s">
        <v>70</v>
      </c>
      <c r="I17" s="19"/>
      <c r="J17" s="19"/>
      <c r="K17" s="19"/>
      <c r="L17" s="11"/>
      <c r="M17" s="11"/>
      <c r="N17" s="11"/>
      <c r="O17" s="12">
        <f t="shared" si="0"/>
        <v>0</v>
      </c>
      <c r="P17" s="11"/>
      <c r="Q17" s="27" t="s">
        <v>210</v>
      </c>
      <c r="R17" s="7"/>
      <c r="S17" s="7"/>
    </row>
    <row r="18" spans="1:19" ht="33.75" x14ac:dyDescent="0.25">
      <c r="A18" s="1">
        <v>16</v>
      </c>
      <c r="B18" s="16">
        <v>216553</v>
      </c>
      <c r="C18" s="1" t="s">
        <v>211</v>
      </c>
      <c r="D18" s="1" t="s">
        <v>7</v>
      </c>
      <c r="E18" s="3" t="s">
        <v>58</v>
      </c>
      <c r="F18" s="1" t="s">
        <v>121</v>
      </c>
      <c r="G18" s="18" t="s">
        <v>69</v>
      </c>
      <c r="H18" s="18" t="s">
        <v>70</v>
      </c>
      <c r="I18" s="19"/>
      <c r="J18" s="19"/>
      <c r="K18" s="19"/>
      <c r="L18" s="11"/>
      <c r="M18" s="11"/>
      <c r="N18" s="11"/>
      <c r="O18" s="12">
        <f t="shared" si="0"/>
        <v>0</v>
      </c>
      <c r="P18" s="11"/>
      <c r="Q18" s="27" t="s">
        <v>204</v>
      </c>
      <c r="R18" s="7"/>
      <c r="S18" s="7"/>
    </row>
  </sheetData>
  <autoFilter ref="A2:R18"/>
  <sortState ref="B3:R26">
    <sortCondition ref="C3:C26"/>
    <sortCondition descending="1" ref="D3:D26"/>
  </sortState>
  <mergeCells count="1">
    <mergeCell ref="A1:R1"/>
  </mergeCells>
  <printOptions horizontalCentered="1"/>
  <pageMargins left="0.23622047244094491" right="0.23622047244094491" top="0.39370078740157483" bottom="0.39370078740157483" header="0.31496062992125984" footer="0.31496062992125984"/>
  <pageSetup paperSize="8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9"/>
  <dimension ref="A1:T31"/>
  <sheetViews>
    <sheetView view="pageBreakPreview" zoomScaleNormal="85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9" sqref="E19"/>
    </sheetView>
  </sheetViews>
  <sheetFormatPr defaultColWidth="19.28515625" defaultRowHeight="15" x14ac:dyDescent="0.25"/>
  <cols>
    <col min="1" max="1" width="3.7109375" bestFit="1" customWidth="1"/>
    <col min="2" max="2" width="6.140625" bestFit="1" customWidth="1"/>
    <col min="3" max="3" width="13.42578125" bestFit="1" customWidth="1"/>
    <col min="4" max="4" width="10.140625" bestFit="1" customWidth="1"/>
    <col min="5" max="5" width="11.5703125" style="2" bestFit="1" customWidth="1"/>
    <col min="6" max="6" width="23.5703125" customWidth="1"/>
    <col min="7" max="7" width="10.140625" customWidth="1"/>
    <col min="8" max="8" width="11.140625" bestFit="1" customWidth="1"/>
    <col min="9" max="11" width="11.140625" style="2" customWidth="1"/>
    <col min="12" max="12" width="8.7109375" customWidth="1"/>
    <col min="13" max="13" width="8.28515625" customWidth="1"/>
    <col min="14" max="14" width="9.7109375" style="2" customWidth="1"/>
    <col min="15" max="15" width="8.85546875" style="2" customWidth="1"/>
    <col min="16" max="16" width="15.85546875" customWidth="1"/>
    <col min="17" max="17" width="15.85546875" style="2" customWidth="1"/>
    <col min="18" max="18" width="20.28515625" style="2" customWidth="1"/>
  </cols>
  <sheetData>
    <row r="1" spans="1:20" ht="20.25" thickBot="1" x14ac:dyDescent="0.3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s="9" customFormat="1" ht="45.75" thickTop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88</v>
      </c>
      <c r="F2" s="8" t="s">
        <v>4</v>
      </c>
      <c r="G2" s="8" t="s">
        <v>81</v>
      </c>
      <c r="H2" s="8" t="s">
        <v>82</v>
      </c>
      <c r="I2" s="8" t="s">
        <v>60</v>
      </c>
      <c r="J2" s="8" t="s">
        <v>61</v>
      </c>
      <c r="K2" s="8" t="s">
        <v>62</v>
      </c>
      <c r="L2" s="8" t="s">
        <v>12</v>
      </c>
      <c r="M2" s="8" t="s">
        <v>13</v>
      </c>
      <c r="N2" s="8" t="s">
        <v>129</v>
      </c>
      <c r="O2" s="8" t="s">
        <v>83</v>
      </c>
      <c r="P2" s="8" t="s">
        <v>84</v>
      </c>
      <c r="Q2" s="8" t="s">
        <v>200</v>
      </c>
      <c r="R2" s="31" t="s">
        <v>172</v>
      </c>
      <c r="S2" s="35" t="s">
        <v>229</v>
      </c>
      <c r="T2" s="10" t="s">
        <v>246</v>
      </c>
    </row>
    <row r="3" spans="1:20" ht="22.5" x14ac:dyDescent="0.25">
      <c r="A3" s="1">
        <v>1</v>
      </c>
      <c r="B3" s="3">
        <v>224682</v>
      </c>
      <c r="C3" s="3" t="s">
        <v>85</v>
      </c>
      <c r="D3" s="3" t="s">
        <v>86</v>
      </c>
      <c r="E3" s="3" t="s">
        <v>56</v>
      </c>
      <c r="F3" s="3" t="s">
        <v>117</v>
      </c>
      <c r="G3" s="3" t="s">
        <v>67</v>
      </c>
      <c r="H3" s="3" t="s">
        <v>68</v>
      </c>
      <c r="I3" s="3">
        <v>30</v>
      </c>
      <c r="J3" s="3">
        <v>56</v>
      </c>
      <c r="K3" s="3">
        <v>32</v>
      </c>
      <c r="L3" s="11" t="s">
        <v>79</v>
      </c>
      <c r="M3" s="11" t="s">
        <v>79</v>
      </c>
      <c r="N3" s="12" t="s">
        <v>167</v>
      </c>
      <c r="O3" s="17">
        <f>SUM(I3:K3)</f>
        <v>118</v>
      </c>
      <c r="P3" s="11" t="s">
        <v>146</v>
      </c>
      <c r="Q3" s="7"/>
      <c r="R3" s="29" t="s">
        <v>185</v>
      </c>
      <c r="S3" s="7"/>
      <c r="T3" s="7"/>
    </row>
    <row r="4" spans="1:20" ht="135" x14ac:dyDescent="0.25">
      <c r="A4" s="1">
        <v>2</v>
      </c>
      <c r="B4" s="3">
        <v>228863</v>
      </c>
      <c r="C4" s="3" t="s">
        <v>32</v>
      </c>
      <c r="D4" s="3" t="s">
        <v>25</v>
      </c>
      <c r="E4" s="3" t="s">
        <v>48</v>
      </c>
      <c r="F4" s="3" t="s">
        <v>124</v>
      </c>
      <c r="G4" s="18" t="s">
        <v>69</v>
      </c>
      <c r="H4" s="18" t="s">
        <v>70</v>
      </c>
      <c r="I4" s="3">
        <v>27.5</v>
      </c>
      <c r="J4" s="3">
        <v>51</v>
      </c>
      <c r="K4" s="3">
        <v>25</v>
      </c>
      <c r="L4" s="11" t="s">
        <v>79</v>
      </c>
      <c r="M4" s="11" t="s">
        <v>79</v>
      </c>
      <c r="N4" s="12" t="s">
        <v>167</v>
      </c>
      <c r="O4" s="17">
        <f t="shared" ref="O4:O31" si="0">SUM(I4:K4)</f>
        <v>103.5</v>
      </c>
      <c r="P4" s="11" t="s">
        <v>147</v>
      </c>
      <c r="Q4" s="27" t="s">
        <v>212</v>
      </c>
      <c r="R4" s="27" t="s">
        <v>195</v>
      </c>
      <c r="S4" s="27" t="s">
        <v>245</v>
      </c>
      <c r="T4" s="7"/>
    </row>
    <row r="5" spans="1:20" ht="56.25" x14ac:dyDescent="0.25">
      <c r="A5" s="1">
        <v>3</v>
      </c>
      <c r="B5" s="3">
        <v>208726</v>
      </c>
      <c r="C5" s="3" t="s">
        <v>90</v>
      </c>
      <c r="D5" s="3" t="s">
        <v>29</v>
      </c>
      <c r="E5" s="3" t="s">
        <v>52</v>
      </c>
      <c r="F5" s="3" t="s">
        <v>119</v>
      </c>
      <c r="G5" s="18" t="s">
        <v>69</v>
      </c>
      <c r="H5" s="18" t="s">
        <v>70</v>
      </c>
      <c r="I5" s="3">
        <v>37.700000000000003</v>
      </c>
      <c r="J5" s="3">
        <v>41</v>
      </c>
      <c r="K5" s="3">
        <v>8</v>
      </c>
      <c r="L5" s="11" t="s">
        <v>78</v>
      </c>
      <c r="M5" s="11" t="s">
        <v>78</v>
      </c>
      <c r="N5" s="11" t="s">
        <v>168</v>
      </c>
      <c r="O5" s="17">
        <f t="shared" si="0"/>
        <v>86.7</v>
      </c>
      <c r="P5" s="11" t="s">
        <v>148</v>
      </c>
      <c r="Q5" s="27" t="s">
        <v>203</v>
      </c>
      <c r="R5" s="27" t="s">
        <v>198</v>
      </c>
      <c r="S5" s="27" t="s">
        <v>242</v>
      </c>
      <c r="T5" s="7"/>
    </row>
    <row r="6" spans="1:20" ht="33.75" x14ac:dyDescent="0.25">
      <c r="A6" s="1">
        <v>4</v>
      </c>
      <c r="B6" s="3">
        <v>214253</v>
      </c>
      <c r="C6" s="3" t="s">
        <v>35</v>
      </c>
      <c r="D6" s="3" t="s">
        <v>36</v>
      </c>
      <c r="E6" s="3" t="s">
        <v>56</v>
      </c>
      <c r="F6" s="1" t="s">
        <v>102</v>
      </c>
      <c r="G6" s="3" t="s">
        <v>67</v>
      </c>
      <c r="H6" s="3" t="s">
        <v>68</v>
      </c>
      <c r="I6" s="3">
        <v>42.7</v>
      </c>
      <c r="J6" s="3">
        <v>117.19</v>
      </c>
      <c r="K6" s="3">
        <v>8</v>
      </c>
      <c r="L6" s="11" t="s">
        <v>78</v>
      </c>
      <c r="M6" s="11"/>
      <c r="N6" s="11" t="s">
        <v>168</v>
      </c>
      <c r="O6" s="17">
        <f t="shared" si="0"/>
        <v>167.89</v>
      </c>
      <c r="P6" s="11" t="s">
        <v>149</v>
      </c>
      <c r="Q6" s="7"/>
      <c r="R6" s="29" t="s">
        <v>188</v>
      </c>
      <c r="S6" s="7"/>
      <c r="T6" s="7"/>
    </row>
    <row r="7" spans="1:20" ht="45" x14ac:dyDescent="0.25">
      <c r="A7" s="1">
        <v>5</v>
      </c>
      <c r="B7" s="16">
        <v>208736</v>
      </c>
      <c r="C7" s="1" t="s">
        <v>215</v>
      </c>
      <c r="D7" s="1" t="s">
        <v>216</v>
      </c>
      <c r="E7" s="3" t="s">
        <v>52</v>
      </c>
      <c r="F7" s="1" t="s">
        <v>217</v>
      </c>
      <c r="G7" s="18" t="s">
        <v>69</v>
      </c>
      <c r="H7" s="18" t="s">
        <v>70</v>
      </c>
      <c r="I7" s="19"/>
      <c r="J7" s="19"/>
      <c r="K7" s="19"/>
      <c r="L7" s="11"/>
      <c r="M7" s="11"/>
      <c r="N7" s="11"/>
      <c r="O7" s="17">
        <f t="shared" si="0"/>
        <v>0</v>
      </c>
      <c r="P7" s="11"/>
      <c r="Q7" s="27" t="s">
        <v>214</v>
      </c>
      <c r="R7" s="7"/>
      <c r="S7" s="7"/>
      <c r="T7" s="7"/>
    </row>
    <row r="8" spans="1:20" ht="45" x14ac:dyDescent="0.25">
      <c r="A8" s="1">
        <v>6</v>
      </c>
      <c r="B8" s="3">
        <v>200565</v>
      </c>
      <c r="C8" s="3" t="s">
        <v>38</v>
      </c>
      <c r="D8" s="3" t="s">
        <v>33</v>
      </c>
      <c r="E8" s="3" t="s">
        <v>56</v>
      </c>
      <c r="F8" s="3" t="s">
        <v>77</v>
      </c>
      <c r="G8" s="3" t="s">
        <v>67</v>
      </c>
      <c r="H8" s="3" t="s">
        <v>68</v>
      </c>
      <c r="I8" s="3">
        <v>49.16</v>
      </c>
      <c r="J8" s="3">
        <v>99.41</v>
      </c>
      <c r="K8" s="3">
        <v>4</v>
      </c>
      <c r="L8" s="11" t="s">
        <v>78</v>
      </c>
      <c r="M8" s="11" t="s">
        <v>78</v>
      </c>
      <c r="N8" s="11" t="s">
        <v>168</v>
      </c>
      <c r="O8" s="17">
        <f t="shared" si="0"/>
        <v>152.57</v>
      </c>
      <c r="P8" s="11" t="s">
        <v>150</v>
      </c>
      <c r="Q8" s="7"/>
      <c r="R8" s="29" t="s">
        <v>190</v>
      </c>
      <c r="S8" s="7"/>
      <c r="T8" s="34" t="s">
        <v>247</v>
      </c>
    </row>
    <row r="9" spans="1:20" x14ac:dyDescent="0.25">
      <c r="A9" s="1">
        <v>7</v>
      </c>
      <c r="B9" s="3">
        <v>168574</v>
      </c>
      <c r="C9" s="3" t="s">
        <v>151</v>
      </c>
      <c r="D9" s="3" t="s">
        <v>34</v>
      </c>
      <c r="E9" s="3" t="s">
        <v>56</v>
      </c>
      <c r="F9" s="3" t="s">
        <v>113</v>
      </c>
      <c r="G9" s="3" t="s">
        <v>67</v>
      </c>
      <c r="H9" s="3" t="s">
        <v>68</v>
      </c>
      <c r="I9" s="3">
        <v>69.58</v>
      </c>
      <c r="J9" s="3">
        <v>91.16</v>
      </c>
      <c r="K9" s="3">
        <v>4</v>
      </c>
      <c r="L9" s="11" t="s">
        <v>78</v>
      </c>
      <c r="M9" s="11" t="s">
        <v>78</v>
      </c>
      <c r="N9" s="11"/>
      <c r="O9" s="17">
        <f t="shared" si="0"/>
        <v>164.74</v>
      </c>
      <c r="P9" s="11" t="s">
        <v>130</v>
      </c>
      <c r="Q9" s="7"/>
      <c r="R9" s="7"/>
      <c r="S9" s="7"/>
      <c r="T9" s="7"/>
    </row>
    <row r="10" spans="1:20" x14ac:dyDescent="0.25">
      <c r="A10" s="1">
        <v>8</v>
      </c>
      <c r="B10" s="3">
        <v>168574</v>
      </c>
      <c r="C10" s="13" t="s">
        <v>151</v>
      </c>
      <c r="D10" s="3" t="s">
        <v>34</v>
      </c>
      <c r="E10" s="3" t="s">
        <v>56</v>
      </c>
      <c r="F10" s="3" t="s">
        <v>113</v>
      </c>
      <c r="G10" s="14" t="s">
        <v>72</v>
      </c>
      <c r="H10" s="14" t="s">
        <v>73</v>
      </c>
      <c r="I10" s="3">
        <v>40.25</v>
      </c>
      <c r="J10" s="19"/>
      <c r="K10" s="3">
        <v>4</v>
      </c>
      <c r="L10" s="11" t="s">
        <v>78</v>
      </c>
      <c r="M10" s="11" t="s">
        <v>78</v>
      </c>
      <c r="N10" s="11"/>
      <c r="O10" s="17">
        <f t="shared" si="0"/>
        <v>44.25</v>
      </c>
      <c r="P10" s="11" t="s">
        <v>130</v>
      </c>
      <c r="Q10" s="7"/>
      <c r="R10" s="7"/>
      <c r="S10" s="7"/>
      <c r="T10" s="7"/>
    </row>
    <row r="11" spans="1:20" ht="22.5" x14ac:dyDescent="0.25">
      <c r="A11" s="1">
        <v>9</v>
      </c>
      <c r="B11" s="3">
        <v>171429</v>
      </c>
      <c r="C11" s="3" t="s">
        <v>23</v>
      </c>
      <c r="D11" s="3" t="s">
        <v>29</v>
      </c>
      <c r="E11" s="3" t="s">
        <v>56</v>
      </c>
      <c r="F11" s="3" t="s">
        <v>74</v>
      </c>
      <c r="G11" s="3" t="s">
        <v>67</v>
      </c>
      <c r="H11" s="3" t="s">
        <v>68</v>
      </c>
      <c r="I11" s="3">
        <v>78.33</v>
      </c>
      <c r="J11" s="3">
        <v>83.86</v>
      </c>
      <c r="K11" s="3">
        <v>8</v>
      </c>
      <c r="L11" s="11" t="s">
        <v>78</v>
      </c>
      <c r="M11" s="11"/>
      <c r="N11" s="11" t="s">
        <v>168</v>
      </c>
      <c r="O11" s="17">
        <f t="shared" si="0"/>
        <v>170.19</v>
      </c>
      <c r="P11" s="11" t="s">
        <v>130</v>
      </c>
      <c r="Q11" s="7"/>
      <c r="R11" s="29" t="s">
        <v>187</v>
      </c>
      <c r="S11" s="7"/>
      <c r="T11" s="7"/>
    </row>
    <row r="12" spans="1:20" ht="67.5" x14ac:dyDescent="0.25">
      <c r="A12" s="1">
        <v>10</v>
      </c>
      <c r="B12" s="16">
        <v>181452</v>
      </c>
      <c r="C12" s="3" t="s">
        <v>100</v>
      </c>
      <c r="D12" s="3" t="s">
        <v>101</v>
      </c>
      <c r="E12" s="3" t="s">
        <v>56</v>
      </c>
      <c r="F12" s="1" t="s">
        <v>102</v>
      </c>
      <c r="G12" s="3" t="s">
        <v>67</v>
      </c>
      <c r="H12" s="3" t="s">
        <v>68</v>
      </c>
      <c r="I12" s="23">
        <v>66.45</v>
      </c>
      <c r="J12" s="23">
        <v>201.29</v>
      </c>
      <c r="K12" s="3"/>
      <c r="L12" s="11" t="s">
        <v>80</v>
      </c>
      <c r="M12" s="11"/>
      <c r="N12" s="11" t="s">
        <v>168</v>
      </c>
      <c r="O12" s="17">
        <f t="shared" si="0"/>
        <v>267.74</v>
      </c>
      <c r="P12" s="11" t="s">
        <v>152</v>
      </c>
      <c r="Q12" s="7"/>
      <c r="R12" s="29" t="s">
        <v>186</v>
      </c>
      <c r="S12" s="7"/>
      <c r="T12" s="7"/>
    </row>
    <row r="13" spans="1:20" ht="45" x14ac:dyDescent="0.25">
      <c r="A13" s="1">
        <v>11</v>
      </c>
      <c r="B13" s="3" t="s">
        <v>104</v>
      </c>
      <c r="C13" s="13" t="s">
        <v>105</v>
      </c>
      <c r="D13" s="3" t="s">
        <v>14</v>
      </c>
      <c r="E13" s="3" t="s">
        <v>56</v>
      </c>
      <c r="F13" s="3" t="s">
        <v>106</v>
      </c>
      <c r="G13" s="14" t="s">
        <v>71</v>
      </c>
      <c r="H13" s="14" t="s">
        <v>70</v>
      </c>
      <c r="I13" s="23">
        <v>2.125</v>
      </c>
      <c r="J13" s="23"/>
      <c r="K13" s="3"/>
      <c r="L13" s="11" t="s">
        <v>78</v>
      </c>
      <c r="M13" s="11"/>
      <c r="N13" s="11"/>
      <c r="O13" s="17">
        <f t="shared" si="0"/>
        <v>2.125</v>
      </c>
      <c r="P13" s="11" t="s">
        <v>153</v>
      </c>
      <c r="Q13" s="28" t="s">
        <v>218</v>
      </c>
      <c r="R13" s="7"/>
      <c r="S13" s="7"/>
      <c r="T13" s="7"/>
    </row>
    <row r="14" spans="1:20" ht="33.75" x14ac:dyDescent="0.25">
      <c r="A14" s="1">
        <v>12</v>
      </c>
      <c r="B14" s="3">
        <v>191494</v>
      </c>
      <c r="C14" s="3" t="s">
        <v>37</v>
      </c>
      <c r="D14" s="3" t="s">
        <v>11</v>
      </c>
      <c r="E14" s="3" t="s">
        <v>56</v>
      </c>
      <c r="F14" s="3" t="s">
        <v>75</v>
      </c>
      <c r="G14" s="3" t="s">
        <v>67</v>
      </c>
      <c r="H14" s="3" t="s">
        <v>68</v>
      </c>
      <c r="I14" s="3">
        <v>46.87</v>
      </c>
      <c r="J14" s="3">
        <v>94.72</v>
      </c>
      <c r="K14" s="3">
        <v>8</v>
      </c>
      <c r="L14" s="11" t="s">
        <v>78</v>
      </c>
      <c r="M14" s="11" t="s">
        <v>78</v>
      </c>
      <c r="N14" s="11" t="s">
        <v>168</v>
      </c>
      <c r="O14" s="17">
        <f t="shared" si="0"/>
        <v>149.59</v>
      </c>
      <c r="P14" s="11" t="s">
        <v>164</v>
      </c>
      <c r="Q14" s="7"/>
      <c r="R14" s="21" t="s">
        <v>191</v>
      </c>
      <c r="S14" s="21" t="s">
        <v>240</v>
      </c>
      <c r="T14" s="7"/>
    </row>
    <row r="15" spans="1:20" s="2" customFormat="1" ht="33.75" x14ac:dyDescent="0.25">
      <c r="A15" s="1">
        <v>13</v>
      </c>
      <c r="B15" s="3">
        <v>214294</v>
      </c>
      <c r="C15" s="13" t="s">
        <v>220</v>
      </c>
      <c r="D15" s="3" t="s">
        <v>221</v>
      </c>
      <c r="E15" s="3" t="s">
        <v>56</v>
      </c>
      <c r="F15" s="3" t="s">
        <v>222</v>
      </c>
      <c r="G15" s="14" t="s">
        <v>71</v>
      </c>
      <c r="H15" s="14" t="s">
        <v>70</v>
      </c>
      <c r="I15" s="3">
        <v>17.125</v>
      </c>
      <c r="J15" s="3"/>
      <c r="K15" s="3"/>
      <c r="L15" s="11" t="s">
        <v>79</v>
      </c>
      <c r="M15" s="11"/>
      <c r="N15" s="11"/>
      <c r="O15" s="17">
        <f>SUM(I15:K15)+3</f>
        <v>20.125</v>
      </c>
      <c r="P15" s="11" t="s">
        <v>171</v>
      </c>
      <c r="Q15" s="7"/>
      <c r="R15" s="7"/>
      <c r="S15" s="28" t="s">
        <v>243</v>
      </c>
      <c r="T15" s="7"/>
    </row>
    <row r="16" spans="1:20" ht="45" x14ac:dyDescent="0.25">
      <c r="A16" s="1">
        <v>14</v>
      </c>
      <c r="B16" s="3">
        <v>225429</v>
      </c>
      <c r="C16" s="3" t="s">
        <v>91</v>
      </c>
      <c r="D16" s="3" t="s">
        <v>92</v>
      </c>
      <c r="E16" s="3" t="s">
        <v>52</v>
      </c>
      <c r="F16" s="3" t="s">
        <v>109</v>
      </c>
      <c r="G16" s="18" t="s">
        <v>69</v>
      </c>
      <c r="H16" s="18" t="s">
        <v>70</v>
      </c>
      <c r="I16" s="3">
        <v>30</v>
      </c>
      <c r="J16" s="3">
        <v>32.79</v>
      </c>
      <c r="K16" s="3">
        <v>14</v>
      </c>
      <c r="L16" s="11" t="s">
        <v>78</v>
      </c>
      <c r="M16" s="11"/>
      <c r="N16" s="11"/>
      <c r="O16" s="17">
        <f t="shared" si="0"/>
        <v>76.789999999999992</v>
      </c>
      <c r="P16" s="11"/>
      <c r="Q16" s="27" t="s">
        <v>207</v>
      </c>
      <c r="R16" s="7"/>
      <c r="S16" s="7"/>
      <c r="T16" s="7"/>
    </row>
    <row r="17" spans="1:20" x14ac:dyDescent="0.25">
      <c r="A17" s="1">
        <v>15</v>
      </c>
      <c r="B17" s="3">
        <v>153690</v>
      </c>
      <c r="C17" s="3" t="s">
        <v>19</v>
      </c>
      <c r="D17" s="3" t="s">
        <v>20</v>
      </c>
      <c r="E17" s="3" t="s">
        <v>59</v>
      </c>
      <c r="F17" s="3" t="s">
        <v>118</v>
      </c>
      <c r="G17" s="3" t="s">
        <v>67</v>
      </c>
      <c r="H17" s="3" t="s">
        <v>68</v>
      </c>
      <c r="I17" s="3">
        <v>80.2</v>
      </c>
      <c r="J17" s="3">
        <v>165.16</v>
      </c>
      <c r="K17" s="3">
        <v>8</v>
      </c>
      <c r="L17" s="11" t="s">
        <v>79</v>
      </c>
      <c r="M17" s="11" t="s">
        <v>79</v>
      </c>
      <c r="N17" s="11"/>
      <c r="O17" s="17">
        <f t="shared" si="0"/>
        <v>253.36</v>
      </c>
      <c r="P17" s="11"/>
      <c r="Q17" s="7"/>
      <c r="R17" s="7"/>
      <c r="S17" s="7"/>
      <c r="T17" s="7"/>
    </row>
    <row r="18" spans="1:20" ht="22.5" x14ac:dyDescent="0.25">
      <c r="A18" s="1">
        <v>16</v>
      </c>
      <c r="B18" s="1">
        <v>709059</v>
      </c>
      <c r="C18" s="1" t="s">
        <v>224</v>
      </c>
      <c r="D18" s="1" t="s">
        <v>227</v>
      </c>
      <c r="E18" s="19"/>
      <c r="F18" s="33" t="s">
        <v>223</v>
      </c>
      <c r="G18" s="19"/>
      <c r="H18" s="19"/>
      <c r="I18" s="19"/>
      <c r="J18" s="19"/>
      <c r="K18" s="19"/>
      <c r="L18" s="11"/>
      <c r="M18" s="11"/>
      <c r="N18" s="12"/>
      <c r="O18" s="17">
        <f t="shared" si="0"/>
        <v>0</v>
      </c>
      <c r="P18" s="11"/>
      <c r="Q18" s="29" t="s">
        <v>228</v>
      </c>
      <c r="R18" s="7"/>
      <c r="S18" s="7"/>
      <c r="T18" s="7"/>
    </row>
    <row r="19" spans="1:20" ht="33.75" x14ac:dyDescent="0.25">
      <c r="A19" s="1">
        <v>17</v>
      </c>
      <c r="B19" s="3">
        <v>214895</v>
      </c>
      <c r="C19" s="3" t="s">
        <v>17</v>
      </c>
      <c r="D19" s="3" t="s">
        <v>18</v>
      </c>
      <c r="E19" s="3" t="s">
        <v>59</v>
      </c>
      <c r="F19" s="3" t="s">
        <v>122</v>
      </c>
      <c r="G19" s="3" t="s">
        <v>67</v>
      </c>
      <c r="H19" s="3" t="s">
        <v>68</v>
      </c>
      <c r="I19" s="3">
        <v>35.619999999999997</v>
      </c>
      <c r="J19" s="3">
        <v>38.5</v>
      </c>
      <c r="K19" s="3">
        <v>12</v>
      </c>
      <c r="L19" s="11" t="s">
        <v>78</v>
      </c>
      <c r="M19" s="11"/>
      <c r="N19" s="11" t="s">
        <v>168</v>
      </c>
      <c r="O19" s="17">
        <f t="shared" si="0"/>
        <v>86.12</v>
      </c>
      <c r="P19" s="11" t="s">
        <v>154</v>
      </c>
      <c r="Q19" s="7"/>
      <c r="R19" s="29" t="s">
        <v>193</v>
      </c>
      <c r="S19" s="7"/>
      <c r="T19" s="7"/>
    </row>
    <row r="20" spans="1:20" ht="56.25" x14ac:dyDescent="0.25">
      <c r="A20" s="1">
        <v>18</v>
      </c>
      <c r="B20" s="3">
        <v>225437</v>
      </c>
      <c r="C20" s="3" t="s">
        <v>27</v>
      </c>
      <c r="D20" s="3" t="s">
        <v>53</v>
      </c>
      <c r="E20" s="3" t="s">
        <v>52</v>
      </c>
      <c r="F20" s="3" t="s">
        <v>128</v>
      </c>
      <c r="G20" s="18" t="s">
        <v>69</v>
      </c>
      <c r="H20" s="18" t="s">
        <v>70</v>
      </c>
      <c r="I20" s="3">
        <v>30</v>
      </c>
      <c r="J20" s="3">
        <v>56.03</v>
      </c>
      <c r="K20" s="3">
        <v>25</v>
      </c>
      <c r="L20" s="11" t="s">
        <v>79</v>
      </c>
      <c r="M20" s="11" t="s">
        <v>79</v>
      </c>
      <c r="N20" s="12" t="s">
        <v>167</v>
      </c>
      <c r="O20" s="17">
        <f t="shared" si="0"/>
        <v>111.03</v>
      </c>
      <c r="P20" s="11" t="s">
        <v>155</v>
      </c>
      <c r="Q20" s="27" t="s">
        <v>213</v>
      </c>
      <c r="R20" s="27" t="s">
        <v>194</v>
      </c>
      <c r="S20" s="7"/>
      <c r="T20" s="7"/>
    </row>
    <row r="21" spans="1:20" ht="45" x14ac:dyDescent="0.25">
      <c r="A21" s="1">
        <v>19</v>
      </c>
      <c r="B21" s="3">
        <v>211312</v>
      </c>
      <c r="C21" s="13" t="s">
        <v>55</v>
      </c>
      <c r="D21" s="3" t="s">
        <v>21</v>
      </c>
      <c r="E21" s="3" t="s">
        <v>48</v>
      </c>
      <c r="F21" s="3" t="s">
        <v>125</v>
      </c>
      <c r="G21" s="14" t="s">
        <v>71</v>
      </c>
      <c r="H21" s="14" t="s">
        <v>70</v>
      </c>
      <c r="I21" s="3">
        <v>22</v>
      </c>
      <c r="J21" s="3"/>
      <c r="K21" s="3">
        <v>9</v>
      </c>
      <c r="L21" s="11" t="s">
        <v>78</v>
      </c>
      <c r="M21" s="11" t="s">
        <v>78</v>
      </c>
      <c r="N21" s="11"/>
      <c r="O21" s="17">
        <f t="shared" si="0"/>
        <v>31</v>
      </c>
      <c r="P21" s="11" t="s">
        <v>165</v>
      </c>
      <c r="Q21" s="28" t="s">
        <v>219</v>
      </c>
      <c r="R21" s="7"/>
      <c r="S21" s="7"/>
      <c r="T21" s="7"/>
    </row>
    <row r="22" spans="1:20" ht="22.5" x14ac:dyDescent="0.25">
      <c r="A22" s="1">
        <v>20</v>
      </c>
      <c r="B22" s="1">
        <v>709058</v>
      </c>
      <c r="C22" s="1" t="s">
        <v>226</v>
      </c>
      <c r="D22" s="1" t="s">
        <v>26</v>
      </c>
      <c r="E22" s="19"/>
      <c r="F22" s="33" t="s">
        <v>225</v>
      </c>
      <c r="G22" s="19"/>
      <c r="H22" s="19"/>
      <c r="I22" s="19"/>
      <c r="J22" s="19"/>
      <c r="K22" s="19"/>
      <c r="L22" s="11"/>
      <c r="M22" s="11"/>
      <c r="N22" s="12"/>
      <c r="O22" s="17">
        <f t="shared" si="0"/>
        <v>0</v>
      </c>
      <c r="P22" s="11"/>
      <c r="Q22" s="29" t="s">
        <v>228</v>
      </c>
      <c r="R22" s="7"/>
      <c r="S22" s="7"/>
      <c r="T22" s="7"/>
    </row>
    <row r="23" spans="1:20" ht="56.25" x14ac:dyDescent="0.25">
      <c r="A23" s="1">
        <v>21</v>
      </c>
      <c r="B23" s="3">
        <v>208769</v>
      </c>
      <c r="C23" s="3" t="s">
        <v>50</v>
      </c>
      <c r="D23" s="3" t="s">
        <v>51</v>
      </c>
      <c r="E23" s="3" t="s">
        <v>52</v>
      </c>
      <c r="F23" s="3" t="s">
        <v>114</v>
      </c>
      <c r="G23" s="18" t="s">
        <v>69</v>
      </c>
      <c r="H23" s="18" t="s">
        <v>70</v>
      </c>
      <c r="I23" s="3">
        <v>37.5</v>
      </c>
      <c r="J23" s="3">
        <v>71</v>
      </c>
      <c r="K23" s="3">
        <v>18</v>
      </c>
      <c r="L23" s="11" t="s">
        <v>79</v>
      </c>
      <c r="M23" s="11" t="s">
        <v>79</v>
      </c>
      <c r="N23" s="11" t="s">
        <v>168</v>
      </c>
      <c r="O23" s="17">
        <f t="shared" si="0"/>
        <v>126.5</v>
      </c>
      <c r="P23" s="11" t="s">
        <v>156</v>
      </c>
      <c r="Q23" s="27" t="s">
        <v>201</v>
      </c>
      <c r="R23" s="27" t="s">
        <v>197</v>
      </c>
      <c r="S23" s="27" t="s">
        <v>241</v>
      </c>
      <c r="T23" s="21" t="s">
        <v>248</v>
      </c>
    </row>
    <row r="24" spans="1:20" ht="33.75" x14ac:dyDescent="0.25">
      <c r="A24" s="1">
        <v>22</v>
      </c>
      <c r="B24" s="3">
        <v>214338</v>
      </c>
      <c r="C24" s="3" t="s">
        <v>39</v>
      </c>
      <c r="D24" s="3" t="s">
        <v>40</v>
      </c>
      <c r="E24" s="3" t="s">
        <v>56</v>
      </c>
      <c r="F24" s="3" t="s">
        <v>107</v>
      </c>
      <c r="G24" s="3" t="s">
        <v>67</v>
      </c>
      <c r="H24" s="3" t="s">
        <v>68</v>
      </c>
      <c r="I24" s="3">
        <v>42.91</v>
      </c>
      <c r="J24" s="3">
        <v>66.34</v>
      </c>
      <c r="K24" s="3">
        <v>8</v>
      </c>
      <c r="L24" s="11" t="s">
        <v>79</v>
      </c>
      <c r="M24" s="11"/>
      <c r="N24" s="11" t="s">
        <v>168</v>
      </c>
      <c r="O24" s="17">
        <f t="shared" si="0"/>
        <v>117.25</v>
      </c>
      <c r="P24" s="11" t="s">
        <v>157</v>
      </c>
      <c r="Q24" s="7"/>
      <c r="R24" s="3" t="s">
        <v>192</v>
      </c>
      <c r="S24" s="7"/>
      <c r="T24" s="7"/>
    </row>
    <row r="25" spans="1:20" ht="67.5" x14ac:dyDescent="0.25">
      <c r="A25" s="1">
        <v>23</v>
      </c>
      <c r="B25" s="3">
        <v>203777</v>
      </c>
      <c r="C25" s="3" t="s">
        <v>31</v>
      </c>
      <c r="D25" s="3" t="s">
        <v>158</v>
      </c>
      <c r="E25" s="3" t="s">
        <v>56</v>
      </c>
      <c r="F25" s="1" t="s">
        <v>112</v>
      </c>
      <c r="G25" s="3" t="s">
        <v>67</v>
      </c>
      <c r="H25" s="3" t="s">
        <v>68</v>
      </c>
      <c r="I25" s="3">
        <v>50.83</v>
      </c>
      <c r="J25" s="3">
        <v>92.72</v>
      </c>
      <c r="K25" s="3">
        <v>18</v>
      </c>
      <c r="L25" s="11" t="s">
        <v>79</v>
      </c>
      <c r="M25" s="11" t="s">
        <v>79</v>
      </c>
      <c r="N25" s="11" t="s">
        <v>168</v>
      </c>
      <c r="O25" s="17">
        <f t="shared" si="0"/>
        <v>161.55000000000001</v>
      </c>
      <c r="P25" s="26" t="s">
        <v>159</v>
      </c>
      <c r="Q25" s="7"/>
      <c r="R25" s="29" t="s">
        <v>189</v>
      </c>
      <c r="S25" s="21" t="s">
        <v>239</v>
      </c>
      <c r="T25" s="7"/>
    </row>
    <row r="26" spans="1:20" ht="45" x14ac:dyDescent="0.25">
      <c r="A26" s="1">
        <v>24</v>
      </c>
      <c r="B26" s="3">
        <v>216647</v>
      </c>
      <c r="C26" s="3" t="s">
        <v>54</v>
      </c>
      <c r="D26" s="3" t="s">
        <v>47</v>
      </c>
      <c r="E26" s="3" t="s">
        <v>52</v>
      </c>
      <c r="F26" s="3" t="s">
        <v>124</v>
      </c>
      <c r="G26" s="18" t="s">
        <v>69</v>
      </c>
      <c r="H26" s="18" t="s">
        <v>70</v>
      </c>
      <c r="I26" s="3">
        <v>35</v>
      </c>
      <c r="J26" s="3">
        <v>66</v>
      </c>
      <c r="K26" s="3">
        <v>12</v>
      </c>
      <c r="L26" s="11" t="s">
        <v>79</v>
      </c>
      <c r="M26" s="11" t="s">
        <v>79</v>
      </c>
      <c r="N26" s="11" t="s">
        <v>168</v>
      </c>
      <c r="O26" s="17">
        <f t="shared" si="0"/>
        <v>113</v>
      </c>
      <c r="P26" s="11" t="s">
        <v>160</v>
      </c>
      <c r="Q26" s="27" t="s">
        <v>212</v>
      </c>
      <c r="R26" s="27" t="s">
        <v>197</v>
      </c>
      <c r="S26" s="7"/>
      <c r="T26" s="7"/>
    </row>
    <row r="27" spans="1:20" s="2" customFormat="1" ht="22.5" x14ac:dyDescent="0.25">
      <c r="A27" s="1">
        <v>25</v>
      </c>
      <c r="B27" s="3">
        <v>204417</v>
      </c>
      <c r="C27" s="13" t="s">
        <v>236</v>
      </c>
      <c r="D27" s="3" t="s">
        <v>24</v>
      </c>
      <c r="E27" s="3" t="s">
        <v>59</v>
      </c>
      <c r="F27" s="3" t="s">
        <v>237</v>
      </c>
      <c r="G27" s="14" t="s">
        <v>71</v>
      </c>
      <c r="H27" s="14" t="s">
        <v>93</v>
      </c>
      <c r="I27" s="16">
        <v>19.375</v>
      </c>
      <c r="J27" s="16"/>
      <c r="K27" s="3">
        <v>9</v>
      </c>
      <c r="L27" s="11"/>
      <c r="M27" s="11" t="s">
        <v>80</v>
      </c>
      <c r="N27" s="11" t="s">
        <v>168</v>
      </c>
      <c r="O27" s="17">
        <f t="shared" si="0"/>
        <v>28.375</v>
      </c>
      <c r="P27" s="11" t="s">
        <v>171</v>
      </c>
      <c r="Q27" s="7"/>
      <c r="R27" s="7"/>
      <c r="S27" s="28" t="s">
        <v>238</v>
      </c>
      <c r="T27" s="7"/>
    </row>
    <row r="28" spans="1:20" ht="56.25" x14ac:dyDescent="0.25">
      <c r="A28" s="1">
        <v>26</v>
      </c>
      <c r="B28" s="3">
        <v>165183</v>
      </c>
      <c r="C28" s="13" t="s">
        <v>65</v>
      </c>
      <c r="D28" s="3" t="s">
        <v>66</v>
      </c>
      <c r="E28" s="3" t="s">
        <v>48</v>
      </c>
      <c r="F28" s="3" t="s">
        <v>127</v>
      </c>
      <c r="G28" s="14" t="s">
        <v>71</v>
      </c>
      <c r="H28" s="14" t="s">
        <v>70</v>
      </c>
      <c r="I28" s="3">
        <v>39.5</v>
      </c>
      <c r="J28" s="3"/>
      <c r="K28" s="3">
        <f>4+5+20</f>
        <v>29</v>
      </c>
      <c r="L28" s="11" t="s">
        <v>96</v>
      </c>
      <c r="M28" s="11"/>
      <c r="N28" s="11"/>
      <c r="O28" s="17">
        <f t="shared" si="0"/>
        <v>68.5</v>
      </c>
      <c r="P28" s="11" t="s">
        <v>161</v>
      </c>
      <c r="Q28" s="28" t="s">
        <v>244</v>
      </c>
      <c r="R28" s="7"/>
      <c r="S28" s="7"/>
      <c r="T28" s="28" t="s">
        <v>249</v>
      </c>
    </row>
    <row r="29" spans="1:20" s="2" customFormat="1" ht="22.5" x14ac:dyDescent="0.25">
      <c r="A29" s="1">
        <v>27</v>
      </c>
      <c r="B29" s="3">
        <v>198982</v>
      </c>
      <c r="C29" s="3" t="s">
        <v>181</v>
      </c>
      <c r="D29" s="3" t="s">
        <v>8</v>
      </c>
      <c r="E29" s="3" t="s">
        <v>56</v>
      </c>
      <c r="F29" s="3" t="s">
        <v>115</v>
      </c>
      <c r="G29" s="3" t="s">
        <v>67</v>
      </c>
      <c r="H29" s="3" t="s">
        <v>68</v>
      </c>
      <c r="I29" s="3">
        <v>50.2</v>
      </c>
      <c r="J29" s="3">
        <v>67.989999999999995</v>
      </c>
      <c r="K29" s="3">
        <v>4</v>
      </c>
      <c r="L29" s="11" t="s">
        <v>78</v>
      </c>
      <c r="M29" s="11"/>
      <c r="N29" s="11" t="s">
        <v>168</v>
      </c>
      <c r="O29" s="17">
        <f t="shared" si="0"/>
        <v>122.19</v>
      </c>
      <c r="P29" s="11" t="s">
        <v>171</v>
      </c>
      <c r="Q29" s="7"/>
      <c r="R29" s="3" t="s">
        <v>169</v>
      </c>
      <c r="S29" s="7"/>
      <c r="T29" s="7"/>
    </row>
    <row r="30" spans="1:20" ht="56.25" x14ac:dyDescent="0.25">
      <c r="A30" s="1">
        <v>28</v>
      </c>
      <c r="B30" s="3">
        <v>192079</v>
      </c>
      <c r="C30" s="3" t="s">
        <v>49</v>
      </c>
      <c r="D30" s="3" t="s">
        <v>30</v>
      </c>
      <c r="E30" s="3" t="s">
        <v>48</v>
      </c>
      <c r="F30" s="3" t="s">
        <v>76</v>
      </c>
      <c r="G30" s="18" t="s">
        <v>69</v>
      </c>
      <c r="H30" s="18" t="s">
        <v>70</v>
      </c>
      <c r="I30" s="3">
        <v>46.87</v>
      </c>
      <c r="J30" s="3">
        <v>102.26</v>
      </c>
      <c r="K30" s="3">
        <v>12</v>
      </c>
      <c r="L30" s="11" t="s">
        <v>97</v>
      </c>
      <c r="M30" s="11" t="s">
        <v>97</v>
      </c>
      <c r="N30" s="11" t="s">
        <v>168</v>
      </c>
      <c r="O30" s="17">
        <f t="shared" si="0"/>
        <v>161.13</v>
      </c>
      <c r="P30" s="11" t="s">
        <v>162</v>
      </c>
      <c r="Q30" s="27" t="s">
        <v>214</v>
      </c>
      <c r="R30" s="27" t="s">
        <v>196</v>
      </c>
      <c r="S30" s="7"/>
      <c r="T30" s="7"/>
    </row>
    <row r="31" spans="1:20" ht="78.75" x14ac:dyDescent="0.25">
      <c r="A31" s="1">
        <v>29</v>
      </c>
      <c r="B31" s="1">
        <v>219686</v>
      </c>
      <c r="C31" s="15" t="s">
        <v>64</v>
      </c>
      <c r="D31" s="1" t="s">
        <v>7</v>
      </c>
      <c r="E31" s="3" t="s">
        <v>56</v>
      </c>
      <c r="F31" s="1" t="s">
        <v>126</v>
      </c>
      <c r="G31" s="14" t="s">
        <v>71</v>
      </c>
      <c r="H31" s="14" t="s">
        <v>70</v>
      </c>
      <c r="I31" s="1">
        <v>14.625</v>
      </c>
      <c r="J31" s="1"/>
      <c r="K31" s="1">
        <v>33</v>
      </c>
      <c r="L31" s="11" t="s">
        <v>78</v>
      </c>
      <c r="M31" s="11" t="s">
        <v>78</v>
      </c>
      <c r="N31" s="12" t="s">
        <v>167</v>
      </c>
      <c r="O31" s="17">
        <f t="shared" si="0"/>
        <v>47.625</v>
      </c>
      <c r="P31" s="11" t="s">
        <v>163</v>
      </c>
      <c r="Q31" s="28" t="s">
        <v>218</v>
      </c>
      <c r="R31" s="28" t="s">
        <v>199</v>
      </c>
      <c r="S31" s="7"/>
      <c r="T31" s="7"/>
    </row>
  </sheetData>
  <autoFilter ref="A2:R31">
    <sortState ref="A3:U29">
      <sortCondition ref="G3:G29"/>
      <sortCondition descending="1" ref="O3:O29"/>
    </sortState>
  </autoFilter>
  <sortState ref="B3:R29">
    <sortCondition ref="C3:C29"/>
    <sortCondition ref="D3:D29"/>
  </sortState>
  <mergeCells count="1">
    <mergeCell ref="A1:R1"/>
  </mergeCells>
  <dataValidations count="1">
    <dataValidation showInputMessage="1" showErrorMessage="1" sqref="E14:E15"/>
  </dataValidations>
  <printOptions horizontalCentered="1"/>
  <pageMargins left="0.23622047244094491" right="0.23622047244094491" top="0.39370078740157483" bottom="0.39370078740157483" header="0.31496062992125984" footer="0.31496062992125984"/>
  <pageSetup paperSize="8" scale="90" orientation="landscape" r:id="rId1"/>
  <ignoredErrors>
    <ignoredError sqref="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Τοπ. Εκπ. Ε.Α. 28η_18-11-2025</vt:lpstr>
      <vt:lpstr>ΠΕ78 (ΠΕ10, 13)</vt:lpstr>
      <vt:lpstr>ΠΕ80 (ΠΕ 09, 18 (02, 03), 15)</vt:lpstr>
      <vt:lpstr>'Τοπ. Εκπ. Ε.Α. 28η_18-11-2025'!Print_Area</vt:lpstr>
      <vt:lpstr>'Τοπ. Εκπ. Ε.Α. 28η_18-11-2025'!Print_Titles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ΑΛΕΞΙΚΑΣ</dc:creator>
  <cp:lastModifiedBy>Αλεξίκας</cp:lastModifiedBy>
  <cp:lastPrinted>2025-09-26T09:59:46Z</cp:lastPrinted>
  <dcterms:created xsi:type="dcterms:W3CDTF">2015-11-12T07:07:38Z</dcterms:created>
  <dcterms:modified xsi:type="dcterms:W3CDTF">2025-11-18T07:58:01Z</dcterms:modified>
</cp:coreProperties>
</file>