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Αυτό_το_βιβλίο_εργασίας" defaultThemeVersion="164011"/>
  <mc:AlternateContent xmlns:mc="http://schemas.openxmlformats.org/markup-compatibility/2006">
    <mc:Choice Requires="x15">
      <x15ac:absPath xmlns:x15ac="http://schemas.microsoft.com/office/spreadsheetml/2010/11/ac" url="E:\Π.Υ.Σ.Δ.Ε\Π.Υ.Σ.Δ.Ε. 2025\Πράξη 27η_22-10-2025\Εξερχόμενα\Θέμα 1ο Εξετ. Αίτ. Ενστ - Τροπ. Τοπ\"/>
    </mc:Choice>
  </mc:AlternateContent>
  <bookViews>
    <workbookView xWindow="-120" yWindow="-120" windowWidth="29040" windowHeight="15720"/>
  </bookViews>
  <sheets>
    <sheet name="27η_22-10-2025" sheetId="8" r:id="rId1"/>
  </sheets>
  <definedNames>
    <definedName name="_xlnm._FilterDatabase" localSheetId="0" hidden="1">'27η_22-10-2025'!$A$2:$T$25</definedName>
    <definedName name="_xlnm.Print_Titles" localSheetId="0">'27η_22-10-2025'!$1:$2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8" l="1"/>
  <c r="A6" i="8"/>
  <c r="A7" i="8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Q13" i="8"/>
  <c r="M12" i="8"/>
  <c r="Q12" i="8" s="1"/>
  <c r="Q21" i="8" l="1"/>
  <c r="Q23" i="8"/>
  <c r="M23" i="8"/>
  <c r="M17" i="8"/>
  <c r="M18" i="8"/>
  <c r="Q18" i="8" s="1"/>
  <c r="M9" i="8" l="1"/>
  <c r="Q9" i="8" s="1"/>
  <c r="M20" i="8"/>
  <c r="Q20" i="8" s="1"/>
  <c r="M7" i="8" l="1"/>
  <c r="Q7" i="8" s="1"/>
  <c r="Q16" i="8" l="1"/>
  <c r="M5" i="8" l="1"/>
  <c r="Q5" i="8" s="1"/>
  <c r="Q17" i="8"/>
  <c r="M13" i="8" l="1"/>
  <c r="M4" i="8" l="1"/>
  <c r="Q4" i="8" s="1"/>
  <c r="Q6" i="8"/>
  <c r="M3" i="8" l="1"/>
  <c r="Q3" i="8" s="1"/>
  <c r="M22" i="8"/>
  <c r="Q22" i="8" s="1"/>
  <c r="M11" i="8" l="1"/>
  <c r="Q11" i="8" s="1"/>
  <c r="Q10" i="8"/>
  <c r="Q24" i="8"/>
  <c r="Q15" i="8" l="1"/>
  <c r="M25" i="8" l="1"/>
  <c r="Q25" i="8" s="1"/>
  <c r="M19" i="8" l="1"/>
  <c r="Q19" i="8" s="1"/>
  <c r="A4" i="8" l="1"/>
  <c r="M14" i="8" l="1"/>
  <c r="M8" i="8"/>
  <c r="Q8" i="8" s="1"/>
  <c r="Q14" i="8" l="1"/>
</calcChain>
</file>

<file path=xl/sharedStrings.xml><?xml version="1.0" encoding="utf-8"?>
<sst xmlns="http://schemas.openxmlformats.org/spreadsheetml/2006/main" count="319" uniqueCount="196">
  <si>
    <t>A/A</t>
  </si>
  <si>
    <t>ΑΜ</t>
  </si>
  <si>
    <t>Επώνυμο</t>
  </si>
  <si>
    <t>Όνομα</t>
  </si>
  <si>
    <t>Κωδ. Ειδ.</t>
  </si>
  <si>
    <t>Οργανική</t>
  </si>
  <si>
    <t>Είδος Τοποθ.</t>
  </si>
  <si>
    <t>Τύπος Αίτ.</t>
  </si>
  <si>
    <t>Μόρια Συνολ. Υπηρ.</t>
  </si>
  <si>
    <t>Μόρια Δυσμ. Συνθ.</t>
  </si>
  <si>
    <t>Μόρια Οικ. Κατάστ.</t>
  </si>
  <si>
    <t>Εντοπ.</t>
  </si>
  <si>
    <t>Συνυπηρ.</t>
  </si>
  <si>
    <t>Σύνολο Μορίων</t>
  </si>
  <si>
    <t>Επιλογές</t>
  </si>
  <si>
    <t>Ειδικότητα / Τομέας</t>
  </si>
  <si>
    <t>Προηγούμενη Υπηρεσιακή Μεταβολή</t>
  </si>
  <si>
    <t>Υ.Ω.</t>
  </si>
  <si>
    <t>Ειδική Κατηγ.</t>
  </si>
  <si>
    <t>Γ. Από Απόσπ.</t>
  </si>
  <si>
    <t>Τοποθ.</t>
  </si>
  <si>
    <t>Κοζάνη</t>
  </si>
  <si>
    <t>Όχι</t>
  </si>
  <si>
    <t>Α. Οργαν.</t>
  </si>
  <si>
    <t>Συμπλ.</t>
  </si>
  <si>
    <t>-</t>
  </si>
  <si>
    <t>Εορδαία</t>
  </si>
  <si>
    <t>ΠΕ02</t>
  </si>
  <si>
    <t>Φιλολόγων</t>
  </si>
  <si>
    <t>ΠΕ11</t>
  </si>
  <si>
    <t>Φυσικής Αγωγής</t>
  </si>
  <si>
    <t>Ναι</t>
  </si>
  <si>
    <t>ΑΛΕΞΑΝΔΡΑ</t>
  </si>
  <si>
    <t>Νεοδιόριστη</t>
  </si>
  <si>
    <t>Βόιο</t>
  </si>
  <si>
    <t>ΠΕ01</t>
  </si>
  <si>
    <t>Θεολόγων</t>
  </si>
  <si>
    <t>Μουσικής Επιστήμης</t>
  </si>
  <si>
    <t>ΠΕ79.01</t>
  </si>
  <si>
    <t>ΑΝΝΑ</t>
  </si>
  <si>
    <t>ΓΕΩΡΓΙΟΣ</t>
  </si>
  <si>
    <t>Σερβίων</t>
  </si>
  <si>
    <t>ΣΑΠΝΑΡΑ</t>
  </si>
  <si>
    <r>
      <rPr>
        <sz val="8"/>
        <rFont val="Calibri"/>
        <family val="1"/>
      </rPr>
      <t>ΕΥΔΟΞΙΑ</t>
    </r>
  </si>
  <si>
    <t>ΠΕ08</t>
  </si>
  <si>
    <t>Καλλιτεχνικών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</si>
  <si>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Ζακύνθου</t>
    </r>
  </si>
  <si>
    <t>Γυμν. Σιάτιστας, Γυμν. Νεάπολης, Γυμν. Ξηρολίμνης, Γυμν. Εράτυρας, Γυμν. Τσοτυλίου, Γυμν. Πενταλόφου, Καλλ. Γυμν. Κοζ., Γυμν. Αιανής</t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</si>
  <si>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indexed="8"/>
        <rFont val="Calibri"/>
        <family val="2"/>
        <charset val="161"/>
        <scheme val="minor"/>
      </rPr>
      <t>Τσοτυλίου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</si>
  <si>
    <t>ΓΚΑΝΑΤΣΙΟΥ</t>
  </si>
  <si>
    <t>ΚΩΝΣΤΑΝΤΙΝΑ</t>
  </si>
  <si>
    <t>ΠΕ04.02</t>
  </si>
  <si>
    <t>Χημικών</t>
  </si>
  <si>
    <r>
      <t xml:space="preserve">Γενικό Λύκειο </t>
    </r>
    <r>
      <rPr>
        <b/>
        <sz val="8"/>
        <color rgb="FF000000"/>
        <rFont val="Calibri"/>
        <family val="2"/>
        <charset val="161"/>
        <scheme val="minor"/>
      </rPr>
      <t>Σερβίων</t>
    </r>
    <r>
      <rPr>
        <sz val="8"/>
        <color indexed="8"/>
        <rFont val="Calibri"/>
        <family val="2"/>
        <charset val="161"/>
        <scheme val="minor"/>
      </rPr>
      <t xml:space="preserve"> "</t>
    </r>
    <r>
      <rPr>
        <b/>
        <i/>
        <sz val="8"/>
        <color rgb="FF806200"/>
        <rFont val="Calibri"/>
        <family val="2"/>
        <charset val="161"/>
        <scheme val="minor"/>
      </rPr>
      <t>Ζήσης Σωτηρίου</t>
    </r>
    <r>
      <rPr>
        <sz val="8"/>
        <color indexed="8"/>
        <rFont val="Calibri"/>
        <family val="2"/>
        <charset val="161"/>
        <scheme val="minor"/>
      </rPr>
      <t>"</t>
    </r>
  </si>
  <si>
    <r>
      <rPr>
        <b/>
        <u/>
        <sz val="8"/>
        <color rgb="FF000000"/>
        <rFont val="Calibri"/>
        <family val="2"/>
        <charset val="161"/>
        <scheme val="minor"/>
      </rPr>
      <t>Ολική διάθεση</t>
    </r>
    <r>
      <rPr>
        <sz val="8"/>
        <color indexed="8"/>
        <rFont val="Calibri"/>
        <family val="2"/>
        <charset val="161"/>
        <scheme val="minor"/>
      </rPr>
      <t xml:space="preserve">: 4ο-2ο-1ο ΓΕ.Λ. Κοζ., Καλλ. Γυμν. Κοζ., 5ο Γυμν. Κοζ., Μουσ. Σχολ. Σιάτ., 8ο-2ο-4ο Γυμν. Κοζ., Μουσ. Σχολ. Σιατ. </t>
    </r>
  </si>
  <si>
    <t>Β. Προσ.</t>
  </si>
  <si>
    <t>ΠΕ05</t>
  </si>
  <si>
    <t>Γαλλικής Φιλολογίας</t>
  </si>
  <si>
    <t>ΚΑΠΑΡΕΛΙΩΤΗ</t>
  </si>
  <si>
    <t>ΧΡΙΣΤΙΝΑ</t>
  </si>
  <si>
    <r>
      <rPr>
        <u/>
        <sz val="8"/>
        <color rgb="FF000000"/>
        <rFont val="Calibri"/>
        <family val="2"/>
        <charset val="161"/>
        <scheme val="minor"/>
      </rPr>
      <t>Μουσικό</t>
    </r>
    <r>
      <rPr>
        <sz val="8"/>
        <color indexed="8"/>
        <rFont val="Calibri"/>
        <family val="2"/>
        <charset val="161"/>
        <scheme val="minor"/>
      </rPr>
      <t xml:space="preserve"> Γυμνάσιο με Λ.Τ. </t>
    </r>
    <r>
      <rPr>
        <b/>
        <sz val="8"/>
        <color rgb="FF000000"/>
        <rFont val="Calibri"/>
        <family val="2"/>
        <charset val="161"/>
        <scheme val="minor"/>
      </rPr>
      <t>Λευκάδας</t>
    </r>
  </si>
  <si>
    <r>
      <t>3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>, 5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>, 2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>, 4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>, 1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Γυμν. Πτολ., Γυμν. Ανατολικού, Γυμν. Εμπορίου - Αναρρ., Γυμν. Περδίκκα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</si>
  <si>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Περδίκκα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</si>
  <si>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Περδίκκα</t>
    </r>
  </si>
  <si>
    <t>ΑΡΓΥΡΗ</t>
  </si>
  <si>
    <t>Τροποποιήσεις Τοποθετήσεων, Διαθέσεων εκπαιδευτικών Γενικής Παιδείας κατά την 27η/22 - 10 - 2025 Συνεδρίαση του Π.Υ.Σ.Δ.Ε. Κοζάνης</t>
  </si>
  <si>
    <r>
      <t xml:space="preserve">Τοποθ. Διάθ. βάσει της </t>
    </r>
    <r>
      <rPr>
        <b/>
        <sz val="8"/>
        <color theme="4" tint="-0.499984740745262"/>
        <rFont val="Calibri"/>
        <family val="2"/>
        <charset val="161"/>
        <scheme val="minor"/>
      </rPr>
      <t>27</t>
    </r>
    <r>
      <rPr>
        <b/>
        <vertAlign val="superscript"/>
        <sz val="8"/>
        <color theme="4" tint="-0.499984740745262"/>
        <rFont val="Calibri"/>
        <family val="2"/>
        <charset val="161"/>
        <scheme val="minor"/>
      </rPr>
      <t>ης</t>
    </r>
    <r>
      <rPr>
        <b/>
        <sz val="8"/>
        <color theme="4" tint="-0.499984740745262"/>
        <rFont val="Calibri"/>
        <family val="2"/>
        <charset val="161"/>
        <scheme val="minor"/>
      </rPr>
      <t>/22-10-2025</t>
    </r>
    <r>
      <rPr>
        <b/>
        <sz val="8"/>
        <color indexed="8"/>
        <rFont val="Calibri"/>
        <family val="2"/>
        <charset val="161"/>
        <scheme val="minor"/>
      </rPr>
      <t xml:space="preserve"> Πράξης του Π.Υ.Σ.Δ.Ε. Κοζάνης</t>
    </r>
  </si>
  <si>
    <t>ΑΠΟΣΤΟΛΙΔΟΥ</t>
  </si>
  <si>
    <t>ΤΕ02.02 - Μηχανολόγων</t>
  </si>
  <si>
    <t>Α. Μηχανολογίας</t>
  </si>
  <si>
    <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Βέροιας</t>
    </r>
  </si>
  <si>
    <t>3ο Εσπ. ΕΠΑ.Λ. Πτολ., 1ο ΕΠΑ.Λ. Πτολ., 4ο, 2ο Γυμν. Πτολ., 1ο ΕΠΑ.Λ. Κοζ</t>
  </si>
  <si>
    <r>
      <rPr>
        <u/>
        <sz val="8"/>
        <color indexed="8"/>
        <rFont val="Calibri"/>
        <family val="2"/>
        <charset val="161"/>
        <scheme val="minor"/>
      </rPr>
      <t xml:space="preserve">Ανάκληση </t>
    </r>
    <r>
      <rPr>
        <sz val="8"/>
        <color indexed="8"/>
        <rFont val="Calibri"/>
        <family val="2"/>
        <charset val="161"/>
        <scheme val="minor"/>
      </rPr>
      <t xml:space="preserve">διάθεσης </t>
    </r>
    <r>
      <rPr>
        <b/>
        <u/>
        <sz val="8"/>
        <color indexed="8"/>
        <rFont val="Calibri"/>
        <family val="2"/>
        <charset val="161"/>
        <scheme val="minor"/>
      </rPr>
      <t>10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u/>
        <sz val="8"/>
        <color indexed="8"/>
        <rFont val="Calibri"/>
        <family val="2"/>
        <charset val="161"/>
        <scheme val="minor"/>
      </rPr>
      <t>Πρότυπο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</si>
  <si>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sz val="8"/>
        <color indexed="8"/>
        <rFont val="Calibri"/>
        <family val="2"/>
        <charset val="161"/>
        <scheme val="minor"/>
      </rPr>
      <t xml:space="preserve">Διάθεση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u/>
        <sz val="8"/>
        <color indexed="8"/>
        <rFont val="Calibri"/>
        <family val="2"/>
        <charset val="161"/>
        <scheme val="minor"/>
      </rPr>
      <t>Πρότυπο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</si>
  <si>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Σιάτιστας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</si>
  <si>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</si>
  <si>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t>ΚΑΛΙΑΜΠΑΚΑΣ</t>
  </si>
  <si>
    <r>
      <t xml:space="preserve">Μουσικό </t>
    </r>
    <r>
      <rPr>
        <sz val="8"/>
        <color rgb="FF000000"/>
        <rFont val="Calibri"/>
        <family val="2"/>
        <charset val="161"/>
        <scheme val="minor"/>
      </rPr>
      <t>Σχολείο</t>
    </r>
    <r>
      <rPr>
        <b/>
        <sz val="8"/>
        <color indexed="8"/>
        <rFont val="Calibri"/>
        <family val="2"/>
        <charset val="161"/>
        <scheme val="minor"/>
      </rPr>
      <t xml:space="preserve"> Σιάτιστας</t>
    </r>
  </si>
  <si>
    <t>Μουσικό Σχ. Σιάτιστας, ΕΠΑ.Λ. Σιάτ., Γυμ. Ξηρολ., Καλλιτ. Γυμν. Κοζ.</t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</si>
  <si>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 xml:space="preserve">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</si>
  <si>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t xml:space="preserve">ΜΗΤΡΟΥΔΗ </t>
  </si>
  <si>
    <t xml:space="preserve">ΧΑΡΙΚΛΕΙΑ </t>
  </si>
  <si>
    <t xml:space="preserve">ΠΕ87.08 - Φυσιοθεραπείας </t>
  </si>
  <si>
    <t>Ζ. Υγείας - Πρόνοιας - Ευεξίας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</si>
  <si>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Ανατολικής Θεσσαλονίκης</t>
    </r>
  </si>
  <si>
    <t>1ο, 2ο ΕΠΑ.Λ. Πτολ., Γυμν. Αναρράχης-Εμπορίου, 3ο Γυμν. Πτολ.</t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</si>
  <si>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Εμπορίου - Αναρράχης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ΕΠΑ.Λ. </t>
    </r>
    <r>
      <rPr>
        <b/>
        <sz val="8"/>
        <color indexed="8"/>
        <rFont val="Calibri"/>
        <family val="2"/>
        <charset val="161"/>
        <scheme val="minor"/>
      </rPr>
      <t>Σιάτιστας</t>
    </r>
  </si>
  <si>
    <t>ΛΑΖΑΡΟΥ</t>
  </si>
  <si>
    <t>4ο ΓΕ.Λ. Κοζ., 2ο Γυμν. Πτολ., Γυμν. Σερβίων, ΓΕ.Λ. Σιάτιστας, ΓΕ.Λ. Σερβίων, Μουσ. Σχολ. Σιάτιστας, Γυμν. Νεάπολης, Γυμν. Βελβεντού, ΓΕ.Λ. Βελβεντού, Γυμν. Εράτυρας, Γυμν. Τσοτυλίου, Γυμν. Λιβαδερού, Γυμν. Τρανοβάλτου, Γυμν. Πενταλόφου, 2ο ΕΠΑ.Λ. Κοζ.</t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</si>
  <si>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στο Γυμνάσιο </t>
    </r>
    <r>
      <rPr>
        <b/>
        <sz val="8"/>
        <rFont val="Calibri"/>
        <family val="2"/>
        <charset val="161"/>
        <scheme val="minor"/>
      </rPr>
      <t>Εράτυρας</t>
    </r>
  </si>
  <si>
    <r>
      <rPr>
        <b/>
        <sz val="8"/>
        <rFont val="Calibri"/>
        <family val="1"/>
      </rPr>
      <t>ΚΟΠΡΑ</t>
    </r>
  </si>
  <si>
    <r>
      <rPr>
        <sz val="8"/>
        <rFont val="Calibri"/>
        <family val="1"/>
      </rPr>
      <t>ΣΟΦΙΑ</t>
    </r>
  </si>
  <si>
    <t>ΠΕ06</t>
  </si>
  <si>
    <t>Αγγλικής Φιλολογίας</t>
  </si>
  <si>
    <r>
      <rPr>
        <b/>
        <sz val="8"/>
        <color rgb="FF000000"/>
        <rFont val="Calibri"/>
        <family val="2"/>
        <charset val="161"/>
        <scheme val="minor"/>
      </rPr>
      <t>3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Αργοστολίου</t>
    </r>
  </si>
  <si>
    <t>6ο, 2ο, 5ο Γυμν. Κοζ., 2ο ΕΠΑ.Λ. Κοζ., Γυμν. Καπνοχωρίου, 4ο Γυμν. Πτολ., Γυμν. Αιανής</t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</si>
  <si>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</si>
  <si>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</si>
  <si>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t>ΤΣΙΓΓΑΝΑ</t>
  </si>
  <si>
    <t>ΠΕ87.03 - Αισθητικής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</si>
  <si>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Πειραιά</t>
    </r>
  </si>
  <si>
    <t>2ο ΕΠΑ.Λ. Κοζ., ΕΠΑ.Λ. Σερβίων</t>
  </si>
  <si>
    <r>
      <rPr>
        <u/>
        <sz val="8"/>
        <color indexed="8"/>
        <rFont val="Calibri"/>
        <family val="2"/>
        <charset val="161"/>
        <scheme val="minor"/>
      </rPr>
      <t>Ανάθεση ωραρίου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12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indexed="8"/>
        <rFont val="Calibri"/>
        <family val="2"/>
        <charset val="161"/>
        <scheme val="minor"/>
      </rPr>
      <t>11</t>
    </r>
    <r>
      <rPr>
        <sz val="8"/>
        <color indexed="8"/>
        <rFont val="Calibri"/>
        <family val="2"/>
        <charset val="161"/>
        <scheme val="minor"/>
      </rPr>
      <t xml:space="preserve"> ώρες στο ΕΠΑ.Λ. </t>
    </r>
    <r>
      <rPr>
        <b/>
        <sz val="8"/>
        <color indexed="8"/>
        <rFont val="Calibri"/>
        <family val="2"/>
        <charset val="161"/>
        <scheme val="minor"/>
      </rPr>
      <t>Σερβίων</t>
    </r>
  </si>
  <si>
    <t>ΝΕΔΑ</t>
  </si>
  <si>
    <t>ΕΥΓΕΝΙΑ</t>
  </si>
  <si>
    <r>
      <rPr>
        <b/>
        <sz val="8"/>
        <color rgb="FF000000"/>
        <rFont val="Calibri"/>
        <family val="2"/>
        <charset val="161"/>
        <scheme val="minor"/>
      </rPr>
      <t>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rgb="FF000000"/>
        <rFont val="Calibri"/>
        <family val="2"/>
        <charset val="161"/>
        <scheme val="minor"/>
      </rPr>
      <t>Πτολεμαΐδας</t>
    </r>
  </si>
  <si>
    <t>1ο ΓΕ.Λ. Πτολ., Μουσ. Σχολ. Πτολ., 3ο ΓΕ.Λ. Πτολ.</t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</si>
  <si>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</si>
  <si>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από 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</si>
  <si>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ΜΑΡΙΑ</t>
  </si>
  <si>
    <t>ΖΥΓΟΥΡΗ</t>
  </si>
  <si>
    <t>ΕΛΙΣΑΒΕΤ</t>
  </si>
  <si>
    <r>
      <rPr>
        <b/>
        <sz val="8"/>
        <color rgb="FF000000"/>
        <rFont val="Calibri"/>
        <family val="2"/>
        <charset val="161"/>
        <scheme val="minor"/>
      </rP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rgb="FF000000"/>
        <rFont val="Calibri"/>
        <family val="2"/>
        <charset val="161"/>
        <scheme val="minor"/>
      </rPr>
      <t>Βέροιας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</si>
  <si>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Ανατολικού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Εράτυρας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Βελβεντού</t>
    </r>
  </si>
  <si>
    <t>ΣΤΟΓΙΑΝΝΗ</t>
  </si>
  <si>
    <r>
      <rPr>
        <b/>
        <sz val="8"/>
        <color rgb="FF000000"/>
        <rFont val="Calibri"/>
        <family val="2"/>
        <charset val="161"/>
        <scheme val="minor"/>
      </rPr>
      <t>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rgb="FF000000"/>
        <rFont val="Calibri"/>
        <family val="2"/>
        <charset val="161"/>
        <scheme val="minor"/>
      </rPr>
      <t>Φλώρινας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</si>
  <si>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19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3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, με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u/>
        <sz val="8"/>
        <rFont val="Calibri"/>
        <family val="2"/>
        <charset val="161"/>
        <scheme val="minor"/>
      </rPr>
      <t>Πρότυπο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Πτολεμαΐδας</t>
    </r>
  </si>
  <si>
    <t>ΤΣΟΥΚΑΛΑ</t>
  </si>
  <si>
    <t>ΑΝΑΣΤΑΣΙΑ</t>
  </si>
  <si>
    <t>ΠΕ89.01</t>
  </si>
  <si>
    <t>Καλλιτεχνικών Σπουδών</t>
  </si>
  <si>
    <r>
      <rPr>
        <b/>
        <sz val="8"/>
        <color rgb="FF000000"/>
        <rFont val="Calibri"/>
        <family val="2"/>
        <charset val="161"/>
        <scheme val="minor"/>
      </rP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rgb="FF000000"/>
        <rFont val="Calibri"/>
        <family val="2"/>
        <charset val="161"/>
        <scheme val="minor"/>
      </rPr>
      <t>Κορίνθου</t>
    </r>
  </si>
  <si>
    <t>8ο Γυμν. Κοζ., Γυμν. Λευκοπηγής, 4ο, 6ο, 5ο, 2ο, 1ο, 3ο Γυμν. Κοζ., Γυμν. Κρόκου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</si>
  <si>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rFont val="Calibri"/>
        <family val="2"/>
        <charset val="161"/>
        <scheme val="minor"/>
      </rPr>
      <t>Καπνοχωρίου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</si>
  <si>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στο </t>
    </r>
    <r>
      <rPr>
        <u/>
        <sz val="8"/>
        <rFont val="Calibri"/>
        <family val="2"/>
        <charset val="161"/>
        <scheme val="minor"/>
      </rPr>
      <t>Διαπολιτισμικό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Πενταλόφου</t>
    </r>
    <r>
      <rPr>
        <sz val="8"/>
        <rFont val="Calibri"/>
        <family val="2"/>
        <charset val="161"/>
        <scheme val="minor"/>
      </rPr>
      <t/>
    </r>
  </si>
  <si>
    <t>ΝΙΚΟΛΑΟΣ</t>
  </si>
  <si>
    <t>ΧΛΙΑΠΑ</t>
  </si>
  <si>
    <t>ΠΕ80</t>
  </si>
  <si>
    <t>Οικονομίας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</si>
  <si>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Ά Αθήνας</t>
    </r>
  </si>
  <si>
    <t>2ο ΕΠΑ.Λ. Κοζ. (Ολική), 1ο, 2ο, 4ο Γυμν. Κοζ.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</si>
  <si>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</si>
  <si>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t>ΚΡΟΜΜΥΔΑ</t>
  </si>
  <si>
    <t>ΠΑΝΑΓΙΩΤΑ</t>
  </si>
  <si>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indexed="8"/>
        <rFont val="Calibri"/>
        <family val="2"/>
        <charset val="161"/>
        <scheme val="minor"/>
      </rPr>
      <t xml:space="preserve"> Γαλατινής</t>
    </r>
  </si>
  <si>
    <t>Γ. Οργάν.</t>
  </si>
  <si>
    <t>Απόσπ.</t>
  </si>
  <si>
    <t>1ο, 3ο, 4ο Γυμν. Πτολ., Μουσ. Σχολ. Πτολ., 2ο, 1ο, 3ο ΓΕ.Λ. Πτολ., 5ο Γυμν. Πτολ., Γυμν. Περδίκκα</t>
  </si>
  <si>
    <t>ΜΑΝΤΖΙΟΣ</t>
  </si>
  <si>
    <t>ΚΥΡΙΑΚΟΣ</t>
  </si>
  <si>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</si>
  <si>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Μουσ. Σχολ. Πτολ.</t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</si>
  <si>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7</t>
    </r>
    <r>
      <rPr>
        <sz val="8"/>
        <color indexed="8"/>
        <rFont val="Calibri"/>
        <family val="2"/>
        <charset val="161"/>
        <scheme val="minor"/>
      </rPr>
      <t xml:space="preserve">  στο Γυμνάσιο </t>
    </r>
    <r>
      <rPr>
        <b/>
        <sz val="8"/>
        <color indexed="8"/>
        <rFont val="Calibri"/>
        <family val="2"/>
        <charset val="161"/>
        <scheme val="minor"/>
      </rPr>
      <t>Ανατολικού</t>
    </r>
  </si>
  <si>
    <t>ΓΡΗΓΟΡΙΑΔΟΥ</t>
  </si>
  <si>
    <t>ΠΕ87.02 - Νοσηλευτικής</t>
  </si>
  <si>
    <t>ΓΕΩΡΓΙΑ</t>
  </si>
  <si>
    <t>ΚΙΚΗ</t>
  </si>
  <si>
    <t>ΣΟΦΙΑ</t>
  </si>
  <si>
    <t>ΠΕ04.05</t>
  </si>
  <si>
    <t>Γεωλόγων</t>
  </si>
  <si>
    <r>
      <t xml:space="preserve">Γυμνάσιο </t>
    </r>
    <r>
      <rPr>
        <b/>
        <sz val="8"/>
        <rFont val="Calibri"/>
        <family val="2"/>
        <charset val="161"/>
        <scheme val="minor"/>
      </rPr>
      <t>Ανατολικού</t>
    </r>
  </si>
  <si>
    <t>Γυμν. Περδίκκα, 1ο Γυμν. Πτολ.</t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</si>
  <si>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στο Γυμνάσιο </t>
    </r>
    <r>
      <rPr>
        <b/>
        <sz val="8"/>
        <color indexed="8"/>
        <rFont val="Calibri"/>
        <family val="2"/>
        <charset val="161"/>
        <scheme val="minor"/>
      </rPr>
      <t>Περδίκκα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</si>
  <si>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u/>
        <sz val="8"/>
        <rFont val="Calibri"/>
        <family val="2"/>
        <charset val="161"/>
        <scheme val="minor"/>
      </rPr>
      <t>Πρότυπο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</si>
  <si>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από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στο </t>
    </r>
    <r>
      <rPr>
        <b/>
        <sz val="8"/>
        <rFont val="Calibri"/>
        <family val="2"/>
        <charset val="161"/>
        <scheme val="minor"/>
      </rPr>
      <t>3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</si>
  <si>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από το </t>
    </r>
    <r>
      <rPr>
        <b/>
        <sz val="8"/>
        <color indexed="8"/>
        <rFont val="Calibri"/>
        <family val="2"/>
        <charset val="161"/>
        <scheme val="minor"/>
      </rPr>
      <t>3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</si>
  <si>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στο Γυμνάσιο </t>
    </r>
    <r>
      <rPr>
        <b/>
        <sz val="8"/>
        <rFont val="Calibri"/>
        <family val="2"/>
        <charset val="161"/>
        <scheme val="minor"/>
      </rPr>
      <t>Ανατολικού</t>
    </r>
    <r>
      <rPr>
        <sz val="8"/>
        <rFont val="Calibri"/>
        <family val="2"/>
        <charset val="161"/>
        <scheme val="minor"/>
      </rPr>
      <t xml:space="preserve">,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</si>
  <si>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t>ΦΟΥΣΤΕΡΗΣ</t>
  </si>
  <si>
    <t>ΠΕ86</t>
  </si>
  <si>
    <t>Πληροφορικής</t>
  </si>
  <si>
    <r>
      <rPr>
        <b/>
        <sz val="8"/>
        <color rgb="FF000000"/>
        <rFont val="Calibri"/>
        <family val="2"/>
        <charset val="161"/>
        <scheme val="minor"/>
      </rPr>
      <t>5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"</t>
    </r>
    <r>
      <rPr>
        <b/>
        <i/>
        <sz val="8"/>
        <color rgb="FF806200"/>
        <rFont val="Calibri"/>
        <family val="2"/>
        <charset val="161"/>
        <scheme val="minor"/>
      </rPr>
      <t>Ευαγόρας Παλληκαρίδης</t>
    </r>
    <r>
      <rPr>
        <sz val="8"/>
        <color indexed="8"/>
        <rFont val="Calibri"/>
        <family val="2"/>
        <charset val="161"/>
        <scheme val="minor"/>
      </rPr>
      <t>"</t>
    </r>
  </si>
  <si>
    <t>4ο, 3ο Γυμν. Πτολ., Γυμν. Αναρράχης-Εμπορίου, 1ο, 2ο Γυμν. Πτολ., 2ο, 1ο ΕΠΑ.Λ. Πτολ.</t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</si>
  <si>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</t>
    </r>
    <r>
      <rPr>
        <i/>
        <sz val="8"/>
        <color indexed="8"/>
        <rFont val="Calibri"/>
        <family val="2"/>
        <charset val="161"/>
        <scheme val="minor"/>
      </rPr>
      <t xml:space="preserve">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Εμπορίου - Αναρράχης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</si>
  <si>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</t>
    </r>
    <r>
      <rPr>
        <i/>
        <sz val="8"/>
        <color indexed="8"/>
        <rFont val="Calibri"/>
        <family val="2"/>
        <charset val="161"/>
        <scheme val="minor"/>
      </rPr>
      <t xml:space="preserve">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i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 xml:space="preserve">ώρες από </t>
    </r>
    <r>
      <rPr>
        <b/>
        <u/>
        <sz val="8"/>
        <color indexed="8"/>
        <rFont val="Calibri"/>
        <family val="2"/>
        <charset val="161"/>
        <scheme val="minor"/>
      </rPr>
      <t>7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o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</si>
  <si>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sz val="8"/>
        <color indexed="8"/>
        <rFont val="Calibri"/>
        <family val="2"/>
        <charset val="161"/>
        <scheme val="minor"/>
      </rPr>
      <t xml:space="preserve">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</si>
  <si>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ΑΒΡΑΜΙΔΗΣ</t>
  </si>
  <si>
    <t>ΑΒΡΑΑΜ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</si>
  <si>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Πέλλας</t>
    </r>
  </si>
  <si>
    <t>Μουσ. Σχολ. Πτολ., 2ο, 1ο, 4ο, 5ο Γυμν. Πτολ., Γυμν. Περδίκκα. Γυμν. Αναρράχης-Εμπορίου, Γυμν. Ανατολικού, Π.ΕΠΑΛ. Πτολ., Εσπ. ΕΠΑ.Λ. Πτολ., 2ο ΕΠΑ.Λ. Πτολ.</t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</si>
  <si>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από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</t>
    </r>
    <r>
      <rPr>
        <b/>
        <sz val="8"/>
        <color indexed="8"/>
        <rFont val="Calibri"/>
        <family val="2"/>
        <charset val="161"/>
        <scheme val="minor"/>
      </rPr>
      <t>3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</si>
  <si>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από το Γυμνάσιο </t>
    </r>
    <r>
      <rPr>
        <b/>
        <sz val="8"/>
        <rFont val="Calibri"/>
        <family val="2"/>
        <charset val="161"/>
        <scheme val="minor"/>
      </rPr>
      <t>Εράτυρας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8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</si>
  <si>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 xml:space="preserve">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ΕΠΑ.Λ. </t>
    </r>
    <r>
      <rPr>
        <b/>
        <sz val="8"/>
        <color indexed="8"/>
        <rFont val="Calibri"/>
        <family val="2"/>
        <charset val="161"/>
        <scheme val="minor"/>
      </rPr>
      <t>Σιάτιστας</t>
    </r>
  </si>
  <si>
    <t>ΜΠΟΥΛΙΟΥ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</si>
  <si>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Μαγνησίας</t>
    </r>
  </si>
  <si>
    <t>ΕΠΑ.Λ. Σιάτιστας, 1ο, 2ο ΕΠΑ.Λ. Κοζ., Εσπ. Γυμν. Κοζ., 4ο, 8ο, 2ο, 1ο Γυμν. Κοζ.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</si>
  <si>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9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</t>
    </r>
    <r>
      <rPr>
        <u/>
        <sz val="8"/>
        <rFont val="Calibri"/>
        <family val="2"/>
        <charset val="161"/>
        <scheme val="minor"/>
      </rPr>
      <t>νέα 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10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3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</si>
  <si>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10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b/>
        <sz val="8"/>
        <rFont val="Calibri"/>
        <family val="2"/>
        <charset val="161"/>
        <scheme val="minor"/>
      </rPr>
      <t>3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</si>
  <si>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Σερβίων</t>
    </r>
  </si>
  <si>
    <t>2ο ΕΠΑ.Λ. Κοζάνης, 4ο Εσπερινό ΕΠΑ.Λ. Κοζ.</t>
  </si>
  <si>
    <r>
      <rPr>
        <u/>
        <sz val="8"/>
        <color indexed="8"/>
        <rFont val="Calibri"/>
        <family val="2"/>
        <charset val="161"/>
        <scheme val="minor"/>
      </rPr>
      <t>Απόσπαση με αίτησή της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21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</si>
  <si>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t>2ο, 1ο ΕΠΑ.Λ. Κοζ., ΕΠΑ.Λ. Σιάτιστας, 4ο Εσπ. ΕΠΑ.Λ. Κοζ.</t>
  </si>
  <si>
    <r>
      <rPr>
        <u/>
        <sz val="8"/>
        <rFont val="Calibri"/>
        <family val="2"/>
        <charset val="161"/>
        <scheme val="minor"/>
      </rPr>
      <t>Ανάθεση ωραρίου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12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με διάθεση </t>
    </r>
    <r>
      <rPr>
        <b/>
        <u/>
        <sz val="8"/>
        <rFont val="Calibri"/>
        <family val="2"/>
        <charset val="161"/>
        <scheme val="minor"/>
      </rPr>
      <t>11</t>
    </r>
    <r>
      <rPr>
        <sz val="8"/>
        <rFont val="Calibri"/>
        <family val="2"/>
        <charset val="161"/>
        <scheme val="minor"/>
      </rPr>
      <t xml:space="preserve"> ώρες στο ΕΠΑ.Λ.</t>
    </r>
    <r>
      <rPr>
        <b/>
        <sz val="8"/>
        <rFont val="Calibri"/>
        <family val="2"/>
        <charset val="161"/>
        <scheme val="minor"/>
      </rPr>
      <t xml:space="preserve"> Σιάτιστας</t>
    </r>
  </si>
  <si>
    <r>
      <rPr>
        <u/>
        <sz val="8"/>
        <color rgb="FF000000"/>
        <rFont val="Calibri"/>
        <family val="2"/>
        <charset val="161"/>
        <scheme val="minor"/>
      </rPr>
      <t>Νέα προσωρινή</t>
    </r>
    <r>
      <rPr>
        <sz val="8"/>
        <color rgb="FF000000"/>
        <rFont val="Calibri"/>
        <family val="2"/>
        <charset val="161"/>
        <scheme val="minor"/>
      </rPr>
      <t xml:space="preserve"> τοποθέτηση (</t>
    </r>
    <r>
      <rPr>
        <b/>
        <i/>
        <u/>
        <sz val="8"/>
        <rFont val="Calibri"/>
        <family val="2"/>
        <charset val="161"/>
        <scheme val="minor"/>
      </rPr>
      <t>11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color rgb="FF000000"/>
        <rFont val="Calibri"/>
        <family val="2"/>
        <charset val="161"/>
        <scheme val="minor"/>
      </rPr>
      <t>)</t>
    </r>
    <r>
      <rPr>
        <b/>
        <sz val="8"/>
        <color rgb="FF000000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στο</t>
    </r>
    <r>
      <rPr>
        <b/>
        <sz val="8"/>
        <color rgb="FF000000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 xml:space="preserve">ΕΠΑ.Λ. </t>
    </r>
    <r>
      <rPr>
        <b/>
        <sz val="8"/>
        <color rgb="FF000000"/>
        <rFont val="Calibri"/>
        <family val="2"/>
        <charset val="161"/>
        <scheme val="minor"/>
      </rPr>
      <t>Σιάτιστας</t>
    </r>
    <r>
      <rPr>
        <sz val="8"/>
        <color rgb="FF000000"/>
        <rFont val="Calibri"/>
        <family val="2"/>
        <charset val="161"/>
        <scheme val="minor"/>
      </rPr>
      <t xml:space="preserve">, </t>
    </r>
    <r>
      <rPr>
        <u/>
        <sz val="8"/>
        <color rgb="FF000000"/>
        <rFont val="Calibri"/>
        <family val="2"/>
        <charset val="161"/>
        <scheme val="minor"/>
      </rPr>
      <t>νέα</t>
    </r>
    <r>
      <rPr>
        <sz val="8"/>
        <color rgb="FF000000"/>
        <rFont val="Calibri"/>
        <family val="2"/>
        <charset val="161"/>
        <scheme val="minor"/>
      </rPr>
      <t xml:space="preserve"> διάθεση </t>
    </r>
    <r>
      <rPr>
        <b/>
        <u/>
        <sz val="8"/>
        <color rgb="FF000000"/>
        <rFont val="Calibri"/>
        <family val="2"/>
        <charset val="161"/>
        <scheme val="minor"/>
      </rPr>
      <t>6</t>
    </r>
    <r>
      <rPr>
        <sz val="8"/>
        <color rgb="FF000000"/>
        <rFont val="Calibri"/>
        <family val="2"/>
        <charset val="161"/>
        <scheme val="minor"/>
      </rPr>
      <t xml:space="preserve"> ώρες στο </t>
    </r>
    <r>
      <rPr>
        <b/>
        <sz val="8"/>
        <color rgb="FF000000"/>
        <rFont val="Calibri"/>
        <family val="2"/>
        <charset val="161"/>
        <scheme val="minor"/>
      </rPr>
      <t>4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</t>
    </r>
    <r>
      <rPr>
        <u/>
        <sz val="8"/>
        <color rgb="FF000000"/>
        <rFont val="Calibri"/>
        <family val="2"/>
        <charset val="161"/>
        <scheme val="minor"/>
      </rPr>
      <t>Εσπερινό</t>
    </r>
    <r>
      <rPr>
        <sz val="8"/>
        <color rgb="FF000000"/>
        <rFont val="Calibri"/>
        <family val="2"/>
        <charset val="161"/>
        <scheme val="minor"/>
      </rPr>
      <t xml:space="preserve"> ΕΠΑ.Λ. </t>
    </r>
    <r>
      <rPr>
        <b/>
        <sz val="8"/>
        <color rgb="FF000000"/>
        <rFont val="Calibri"/>
        <family val="2"/>
        <charset val="161"/>
        <scheme val="minor"/>
      </rPr>
      <t>Κοζάνης</t>
    </r>
    <r>
      <rPr>
        <sz val="8"/>
        <color rgb="FF000000"/>
        <rFont val="Calibri"/>
        <family val="2"/>
        <charset val="161"/>
        <scheme val="minor"/>
      </rPr>
      <t xml:space="preserve"> και </t>
    </r>
    <r>
      <rPr>
        <b/>
        <u/>
        <sz val="8"/>
        <color rgb="FF000000"/>
        <rFont val="Calibri"/>
        <family val="2"/>
        <charset val="161"/>
        <scheme val="minor"/>
      </rPr>
      <t>6</t>
    </r>
    <r>
      <rPr>
        <sz val="8"/>
        <color rgb="FF000000"/>
        <rFont val="Calibri"/>
        <family val="2"/>
        <charset val="161"/>
        <scheme val="minor"/>
      </rPr>
      <t xml:space="preserve"> ώρες στο </t>
    </r>
    <r>
      <rPr>
        <b/>
        <sz val="8"/>
        <color rgb="FF000000"/>
        <rFont val="Calibri"/>
        <family val="2"/>
        <charset val="161"/>
        <scheme val="minor"/>
      </rPr>
      <t>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ΕΠΑ.Λ. </t>
    </r>
    <r>
      <rPr>
        <b/>
        <sz val="8"/>
        <color rgb="FF000000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</si>
  <si>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Απόσπαση με αίτησή της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16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</si>
  <si>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</si>
  <si>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Νέα τοποθέτηση</t>
    </r>
    <r>
      <rPr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 xml:space="preserve">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</si>
  <si>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από το ΕΠΑ.Λ. </t>
    </r>
    <r>
      <rPr>
        <b/>
        <sz val="8"/>
        <color indexed="8"/>
        <rFont val="Calibri"/>
        <family val="2"/>
        <charset val="161"/>
        <scheme val="minor"/>
      </rPr>
      <t>Σιάτιστας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3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</si>
  <si>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Νέα τοποθέτηση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15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ΕΠΑ.Λ. </t>
    </r>
    <r>
      <rPr>
        <b/>
        <sz val="8"/>
        <color indexed="8"/>
        <rFont val="Calibri"/>
        <family val="2"/>
        <charset val="161"/>
        <scheme val="minor"/>
      </rPr>
      <t>Σερβίων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indexed="8"/>
        <rFont val="Calibri"/>
        <family val="2"/>
        <charset val="161"/>
        <scheme val="minor"/>
      </rPr>
      <t>8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</si>
  <si>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στο Γυμνάσιο </t>
    </r>
    <r>
      <rPr>
        <b/>
        <sz val="8"/>
        <rFont val="Calibri"/>
        <family val="2"/>
        <charset val="161"/>
        <scheme val="minor"/>
      </rPr>
      <t>Ξηρολίμνης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στο Γυμνάσιο </t>
    </r>
    <r>
      <rPr>
        <b/>
        <sz val="8"/>
        <rFont val="Calibri"/>
        <family val="2"/>
        <charset val="161"/>
        <scheme val="minor"/>
      </rPr>
      <t>Αιανής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8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</si>
  <si>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t>ΠΑΠΑΚΥΡΙΛΛΟΥ</t>
  </si>
  <si>
    <t>ΦΩΤΙΟΣ</t>
  </si>
  <si>
    <r>
      <rPr>
        <u/>
        <sz val="8"/>
        <color indexed="8"/>
        <rFont val="Calibri"/>
        <family val="2"/>
        <charset val="161"/>
        <scheme val="minor"/>
      </rPr>
      <t>Πρότυπο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>Επαγγελματικό Λύκειο (</t>
    </r>
    <r>
      <rPr>
        <b/>
        <i/>
        <sz val="8"/>
        <color rgb="FF806200"/>
        <rFont val="Calibri"/>
        <family val="2"/>
        <charset val="161"/>
        <scheme val="minor"/>
      </rPr>
      <t>Π.ΕΠΑ.Λ.</t>
    </r>
    <r>
      <rPr>
        <sz val="8"/>
        <color indexed="8"/>
        <rFont val="Calibri"/>
        <family val="2"/>
        <charset val="161"/>
        <scheme val="minor"/>
      </rPr>
      <t>)</t>
    </r>
    <r>
      <rPr>
        <b/>
        <sz val="8"/>
        <color indexed="8"/>
        <rFont val="Calibri"/>
        <family val="2"/>
        <charset val="161"/>
        <scheme val="minor"/>
      </rPr>
      <t xml:space="preserve"> Πτολεμαΐδας</t>
    </r>
  </si>
  <si>
    <t>8ο Γυμν. Κοζ., Γυμν. Κρόκου, Γυμν. Λευκοπηγής, Γυμν. Αιανής, 2ο, 6ο, 5ο Γυμν. Κοζ.</t>
  </si>
  <si>
    <r>
      <t xml:space="preserve">Διάθεση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8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Κρόκου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</si>
  <si>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8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Αιανής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Καπνοχωρίου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</si>
  <si>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από 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</si>
</sst>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09]General"/>
    <numFmt numFmtId="165" formatCode="0.000"/>
  </numFmts>
  <fonts count="3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161"/>
      <scheme val="minor"/>
    </font>
    <font>
      <b/>
      <u/>
      <sz val="8"/>
      <color indexed="8"/>
      <name val="Calibri"/>
      <family val="2"/>
      <charset val="161"/>
      <scheme val="minor"/>
    </font>
    <font>
      <b/>
      <sz val="8"/>
      <color theme="5" tint="-0.499984740745262"/>
      <name val="Calibri"/>
      <family val="2"/>
      <charset val="161"/>
      <scheme val="minor"/>
    </font>
    <font>
      <b/>
      <sz val="8"/>
      <color theme="8"/>
      <name val="Calibri"/>
      <family val="2"/>
      <charset val="161"/>
      <scheme val="minor"/>
    </font>
    <font>
      <b/>
      <vertAlign val="superscript"/>
      <sz val="8"/>
      <color indexed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u/>
      <sz val="8"/>
      <name val="Calibri"/>
      <family val="2"/>
      <charset val="161"/>
      <scheme val="minor"/>
    </font>
    <font>
      <u/>
      <sz val="8"/>
      <color indexed="8"/>
      <name val="Calibri"/>
      <family val="2"/>
      <charset val="161"/>
      <scheme val="minor"/>
    </font>
    <font>
      <b/>
      <sz val="8"/>
      <color theme="4" tint="-0.499984740745262"/>
      <name val="Calibri"/>
      <family val="2"/>
      <charset val="161"/>
      <scheme val="minor"/>
    </font>
    <font>
      <b/>
      <vertAlign val="superscript"/>
      <sz val="8"/>
      <color theme="4" tint="-0.499984740745262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rgb="FF0070C0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b/>
      <vertAlign val="superscript"/>
      <sz val="8"/>
      <color rgb="FF000000"/>
      <name val="Calibri"/>
      <family val="2"/>
      <charset val="161"/>
      <scheme val="minor"/>
    </font>
    <font>
      <sz val="8"/>
      <color rgb="FF000000"/>
      <name val="Calibri"/>
      <family val="2"/>
      <charset val="161"/>
    </font>
    <font>
      <b/>
      <vertAlign val="superscript"/>
      <sz val="8"/>
      <name val="Calibri"/>
      <family val="2"/>
      <charset val="161"/>
      <scheme val="minor"/>
    </font>
    <font>
      <b/>
      <i/>
      <u/>
      <sz val="8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b/>
      <u/>
      <sz val="8"/>
      <color rgb="FF000000"/>
      <name val="Calibri"/>
      <family val="2"/>
      <charset val="161"/>
      <scheme val="minor"/>
    </font>
    <font>
      <u/>
      <sz val="8"/>
      <color rgb="FF000000"/>
      <name val="Calibri"/>
      <family val="2"/>
      <charset val="161"/>
      <scheme val="minor"/>
    </font>
    <font>
      <b/>
      <u/>
      <sz val="8"/>
      <name val="Calibri"/>
      <family val="2"/>
      <charset val="161"/>
    </font>
    <font>
      <sz val="8"/>
      <name val="Calibri"/>
      <family val="2"/>
      <charset val="161"/>
    </font>
    <font>
      <sz val="8"/>
      <name val="Calibri"/>
      <family val="1"/>
    </font>
    <font>
      <b/>
      <i/>
      <sz val="8"/>
      <color rgb="FF806200"/>
      <name val="Calibri"/>
      <family val="2"/>
      <charset val="161"/>
      <scheme val="minor"/>
    </font>
    <font>
      <b/>
      <i/>
      <u/>
      <sz val="8"/>
      <color indexed="8"/>
      <name val="Calibri"/>
      <family val="2"/>
      <charset val="161"/>
      <scheme val="minor"/>
    </font>
    <font>
      <i/>
      <sz val="8"/>
      <color indexed="8"/>
      <name val="Calibri"/>
      <family val="2"/>
      <charset val="161"/>
      <scheme val="minor"/>
    </font>
    <font>
      <vertAlign val="superscript"/>
      <sz val="8"/>
      <color rgb="FF000000"/>
      <name val="Calibri"/>
      <family val="2"/>
      <charset val="161"/>
      <scheme val="minor"/>
    </font>
    <font>
      <b/>
      <sz val="8"/>
      <name val="Calibri"/>
      <family val="2"/>
      <charset val="161"/>
    </font>
    <font>
      <b/>
      <sz val="8"/>
      <name val="Calibri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5" fillId="0" borderId="0"/>
    <xf numFmtId="164" fontId="1" fillId="0" borderId="0"/>
  </cellStyleXfs>
  <cellXfs count="65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3" xfId="2" applyFont="1" applyBorder="1" applyAlignment="1">
      <alignment horizontal="center" vertical="center" wrapText="1"/>
    </xf>
    <xf numFmtId="0" fontId="3" fillId="5" borderId="3" xfId="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6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6" borderId="3" xfId="0" applyFill="1" applyBorder="1"/>
    <xf numFmtId="0" fontId="3" fillId="0" borderId="3" xfId="0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2" fontId="4" fillId="6" borderId="3" xfId="0" applyNumberFormat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165" fontId="29" fillId="0" borderId="3" xfId="0" applyNumberFormat="1" applyFont="1" applyBorder="1" applyAlignment="1">
      <alignment horizontal="center" vertical="center" readingOrder="1"/>
    </xf>
    <xf numFmtId="0" fontId="29" fillId="6" borderId="3" xfId="0" applyFont="1" applyFill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</cellXfs>
  <cellStyles count="5">
    <cellStyle name="Normal" xfId="3"/>
    <cellStyle name="Επικεφαλίδα 1" xfId="1" builtinId="16"/>
    <cellStyle name="Κανονικό" xfId="0" builtinId="0"/>
    <cellStyle name="Κανονικό 3" xfId="4"/>
    <cellStyle name="Σημείωση" xfId="2" builtinId="10"/>
  </cellStyles>
  <dxfs count="1"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948A5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/>
  <dimension ref="A1:T25"/>
  <sheetViews>
    <sheetView tabSelected="1" view="pageBreakPreview" topLeftCell="A6" zoomScale="115" zoomScaleNormal="100" zoomScaleSheetLayoutView="115" workbookViewId="0">
      <selection activeCell="T10" sqref="T10"/>
    </sheetView>
  </sheetViews>
  <sheetFormatPr defaultColWidth="19.42578125" defaultRowHeight="15" x14ac:dyDescent="0.25"/>
  <cols>
    <col min="1" max="1" width="5.140625" customWidth="1"/>
    <col min="2" max="2" width="6.140625" bestFit="1" customWidth="1"/>
    <col min="3" max="3" width="11.5703125" bestFit="1" customWidth="1"/>
    <col min="4" max="4" width="10.140625" bestFit="1" customWidth="1"/>
    <col min="5" max="5" width="11.5703125" bestFit="1" customWidth="1"/>
    <col min="6" max="6" width="13.5703125" style="11" bestFit="1" customWidth="1"/>
    <col min="7" max="7" width="11.85546875" bestFit="1" customWidth="1"/>
    <col min="8" max="8" width="3.7109375" bestFit="1" customWidth="1"/>
    <col min="9" max="9" width="7.140625" bestFit="1" customWidth="1"/>
    <col min="10" max="10" width="7.5703125" bestFit="1" customWidth="1"/>
    <col min="11" max="11" width="5.7109375" bestFit="1" customWidth="1"/>
    <col min="12" max="12" width="7.42578125" bestFit="1" customWidth="1"/>
    <col min="13" max="13" width="6.28515625" customWidth="1"/>
    <col min="14" max="14" width="6.42578125" bestFit="1" customWidth="1"/>
    <col min="15" max="15" width="6.7109375" bestFit="1" customWidth="1"/>
    <col min="16" max="16" width="5.42578125" bestFit="1" customWidth="1"/>
    <col min="17" max="17" width="6.42578125" bestFit="1" customWidth="1"/>
    <col min="18" max="18" width="15.85546875" customWidth="1"/>
    <col min="19" max="19" width="22" customWidth="1"/>
    <col min="20" max="20" width="18.7109375" bestFit="1" customWidth="1"/>
  </cols>
  <sheetData>
    <row r="1" spans="1:20" ht="27" customHeight="1" thickBot="1" x14ac:dyDescent="0.3">
      <c r="A1" s="63" t="s">
        <v>65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36" thickTop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15</v>
      </c>
      <c r="G2" s="12" t="s">
        <v>5</v>
      </c>
      <c r="H2" s="12" t="s">
        <v>17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2" t="s">
        <v>12</v>
      </c>
      <c r="P2" s="12" t="s">
        <v>18</v>
      </c>
      <c r="Q2" s="12" t="s">
        <v>13</v>
      </c>
      <c r="R2" s="12" t="s">
        <v>14</v>
      </c>
      <c r="S2" s="12" t="s">
        <v>16</v>
      </c>
      <c r="T2" s="13" t="s">
        <v>66</v>
      </c>
    </row>
    <row r="3" spans="1:20" ht="35.25" x14ac:dyDescent="0.25">
      <c r="A3" s="2">
        <v>1</v>
      </c>
      <c r="B3" s="38">
        <v>185645</v>
      </c>
      <c r="C3" s="16" t="s">
        <v>103</v>
      </c>
      <c r="D3" s="17" t="s">
        <v>104</v>
      </c>
      <c r="E3" s="5" t="s">
        <v>35</v>
      </c>
      <c r="F3" s="5" t="s">
        <v>36</v>
      </c>
      <c r="G3" s="14" t="s">
        <v>105</v>
      </c>
      <c r="H3" s="19">
        <v>18</v>
      </c>
      <c r="I3" s="14" t="s">
        <v>23</v>
      </c>
      <c r="J3" s="14" t="s">
        <v>24</v>
      </c>
      <c r="K3" s="53">
        <v>64.37</v>
      </c>
      <c r="L3" s="53">
        <v>114.57</v>
      </c>
      <c r="M3" s="53">
        <f>4</f>
        <v>4</v>
      </c>
      <c r="N3" s="1" t="s">
        <v>21</v>
      </c>
      <c r="O3" s="1" t="s">
        <v>26</v>
      </c>
      <c r="P3" s="1" t="s">
        <v>22</v>
      </c>
      <c r="Q3" s="10">
        <f t="shared" ref="Q3" si="0">SUM(K3:M3)</f>
        <v>182.94</v>
      </c>
      <c r="R3" s="1" t="s">
        <v>106</v>
      </c>
      <c r="S3" s="3" t="s">
        <v>107</v>
      </c>
      <c r="T3" s="3" t="s">
        <v>108</v>
      </c>
    </row>
    <row r="4" spans="1:20" ht="46.5" x14ac:dyDescent="0.25">
      <c r="A4" s="2">
        <f>A3+1</f>
        <v>2</v>
      </c>
      <c r="B4" s="21">
        <v>729959</v>
      </c>
      <c r="C4" s="7" t="s">
        <v>114</v>
      </c>
      <c r="D4" s="4" t="s">
        <v>39</v>
      </c>
      <c r="E4" s="5" t="s">
        <v>35</v>
      </c>
      <c r="F4" s="5" t="s">
        <v>36</v>
      </c>
      <c r="G4" s="3" t="s">
        <v>115</v>
      </c>
      <c r="H4" s="6">
        <v>21</v>
      </c>
      <c r="I4" s="9" t="s">
        <v>19</v>
      </c>
      <c r="J4" s="9" t="s">
        <v>20</v>
      </c>
      <c r="K4" s="29">
        <v>7.5</v>
      </c>
      <c r="L4" s="24"/>
      <c r="M4" s="3">
        <f>4</f>
        <v>4</v>
      </c>
      <c r="N4" s="1" t="s">
        <v>26</v>
      </c>
      <c r="O4" s="1" t="s">
        <v>25</v>
      </c>
      <c r="P4" s="1" t="s">
        <v>22</v>
      </c>
      <c r="Q4" s="8">
        <f>SUM(K4:M4)</f>
        <v>11.5</v>
      </c>
      <c r="R4" s="1" t="s">
        <v>25</v>
      </c>
      <c r="S4" s="55" t="s">
        <v>116</v>
      </c>
      <c r="T4" s="55" t="s">
        <v>153</v>
      </c>
    </row>
    <row r="5" spans="1:20" ht="59.25" x14ac:dyDescent="0.25">
      <c r="A5" s="2">
        <f t="shared" ref="A5:A25" si="1">A4+1</f>
        <v>3</v>
      </c>
      <c r="B5" s="14">
        <v>209550</v>
      </c>
      <c r="C5" s="16" t="s">
        <v>132</v>
      </c>
      <c r="D5" s="17" t="s">
        <v>133</v>
      </c>
      <c r="E5" s="5" t="s">
        <v>27</v>
      </c>
      <c r="F5" s="5" t="s">
        <v>28</v>
      </c>
      <c r="G5" s="57" t="s">
        <v>134</v>
      </c>
      <c r="H5" s="19">
        <v>18</v>
      </c>
      <c r="I5" s="9" t="s">
        <v>135</v>
      </c>
      <c r="J5" s="9" t="s">
        <v>136</v>
      </c>
      <c r="K5" s="20">
        <v>25</v>
      </c>
      <c r="L5" s="24"/>
      <c r="M5" s="14">
        <f>4+5</f>
        <v>9</v>
      </c>
      <c r="N5" s="1" t="s">
        <v>26</v>
      </c>
      <c r="O5" s="1" t="s">
        <v>26</v>
      </c>
      <c r="P5" s="1" t="s">
        <v>22</v>
      </c>
      <c r="Q5" s="8">
        <f>SUM(K5:M5)</f>
        <v>34</v>
      </c>
      <c r="R5" s="1" t="s">
        <v>137</v>
      </c>
      <c r="S5" s="55" t="s">
        <v>154</v>
      </c>
      <c r="T5" s="3" t="s">
        <v>155</v>
      </c>
    </row>
    <row r="6" spans="1:20" ht="70.5" x14ac:dyDescent="0.25">
      <c r="A6" s="2">
        <f t="shared" si="1"/>
        <v>4</v>
      </c>
      <c r="B6" s="3">
        <v>209463</v>
      </c>
      <c r="C6" s="7" t="s">
        <v>110</v>
      </c>
      <c r="D6" s="4" t="s">
        <v>111</v>
      </c>
      <c r="E6" s="5" t="s">
        <v>27</v>
      </c>
      <c r="F6" s="5" t="s">
        <v>28</v>
      </c>
      <c r="G6" s="3" t="s">
        <v>112</v>
      </c>
      <c r="H6" s="30">
        <v>18</v>
      </c>
      <c r="I6" s="9" t="s">
        <v>19</v>
      </c>
      <c r="J6" s="9" t="s">
        <v>20</v>
      </c>
      <c r="K6" s="3">
        <v>28.167000000000002</v>
      </c>
      <c r="L6" s="24"/>
      <c r="M6" s="3"/>
      <c r="N6" s="1" t="s">
        <v>41</v>
      </c>
      <c r="O6" s="1" t="s">
        <v>25</v>
      </c>
      <c r="P6" s="1" t="s">
        <v>22</v>
      </c>
      <c r="Q6" s="8">
        <f t="shared" ref="Q6" si="2">SUM(K6:M6)</f>
        <v>28.167000000000002</v>
      </c>
      <c r="R6" s="1" t="s">
        <v>25</v>
      </c>
      <c r="S6" s="31" t="s">
        <v>113</v>
      </c>
      <c r="T6" s="31" t="s">
        <v>156</v>
      </c>
    </row>
    <row r="7" spans="1:20" ht="46.5" x14ac:dyDescent="0.25">
      <c r="A7" s="2">
        <f t="shared" si="1"/>
        <v>5</v>
      </c>
      <c r="B7" s="18">
        <v>223828</v>
      </c>
      <c r="C7" s="7" t="s">
        <v>146</v>
      </c>
      <c r="D7" s="4" t="s">
        <v>147</v>
      </c>
      <c r="E7" s="5" t="s">
        <v>148</v>
      </c>
      <c r="F7" s="5" t="s">
        <v>149</v>
      </c>
      <c r="G7" s="18" t="s">
        <v>150</v>
      </c>
      <c r="H7" s="6">
        <v>20</v>
      </c>
      <c r="I7" s="3" t="s">
        <v>23</v>
      </c>
      <c r="J7" s="3" t="s">
        <v>24</v>
      </c>
      <c r="K7" s="3">
        <v>46.04</v>
      </c>
      <c r="L7" s="3">
        <v>104.65</v>
      </c>
      <c r="M7" s="3">
        <f>4</f>
        <v>4</v>
      </c>
      <c r="N7" s="1" t="s">
        <v>26</v>
      </c>
      <c r="O7" s="1" t="s">
        <v>25</v>
      </c>
      <c r="P7" s="1" t="s">
        <v>22</v>
      </c>
      <c r="Q7" s="10">
        <f t="shared" ref="Q7" si="3">SUM(K7:M7)</f>
        <v>154.69</v>
      </c>
      <c r="R7" s="1" t="s">
        <v>151</v>
      </c>
      <c r="S7" s="3" t="s">
        <v>152</v>
      </c>
      <c r="T7" s="3" t="s">
        <v>164</v>
      </c>
    </row>
    <row r="8" spans="1:20" ht="70.5" x14ac:dyDescent="0.25">
      <c r="A8" s="2">
        <f t="shared" si="1"/>
        <v>6</v>
      </c>
      <c r="B8" s="3">
        <v>723530</v>
      </c>
      <c r="C8" s="16" t="s">
        <v>49</v>
      </c>
      <c r="D8" s="4" t="s">
        <v>50</v>
      </c>
      <c r="E8" s="5" t="s">
        <v>51</v>
      </c>
      <c r="F8" s="5" t="s">
        <v>52</v>
      </c>
      <c r="G8" s="3" t="s">
        <v>53</v>
      </c>
      <c r="H8" s="6">
        <v>21</v>
      </c>
      <c r="I8" s="3" t="s">
        <v>23</v>
      </c>
      <c r="J8" s="3" t="s">
        <v>24</v>
      </c>
      <c r="K8" s="3">
        <v>14.58</v>
      </c>
      <c r="L8" s="3">
        <v>23.45</v>
      </c>
      <c r="M8" s="3">
        <f>4+8</f>
        <v>12</v>
      </c>
      <c r="N8" s="1" t="s">
        <v>21</v>
      </c>
      <c r="O8" s="1" t="s">
        <v>25</v>
      </c>
      <c r="P8" s="1" t="s">
        <v>22</v>
      </c>
      <c r="Q8" s="10">
        <f>SUM(K8:M8)</f>
        <v>50.03</v>
      </c>
      <c r="R8" s="1" t="s">
        <v>54</v>
      </c>
      <c r="S8" s="3" t="s">
        <v>74</v>
      </c>
      <c r="T8" s="3" t="s">
        <v>75</v>
      </c>
    </row>
    <row r="9" spans="1:20" ht="90" x14ac:dyDescent="0.25">
      <c r="A9" s="2">
        <f t="shared" si="1"/>
        <v>7</v>
      </c>
      <c r="B9" s="21">
        <v>740096</v>
      </c>
      <c r="C9" s="7" t="s">
        <v>165</v>
      </c>
      <c r="D9" s="4" t="s">
        <v>166</v>
      </c>
      <c r="E9" s="5" t="s">
        <v>148</v>
      </c>
      <c r="F9" s="61" t="s">
        <v>149</v>
      </c>
      <c r="G9" s="3" t="s">
        <v>167</v>
      </c>
      <c r="H9" s="6">
        <v>23</v>
      </c>
      <c r="I9" s="9" t="s">
        <v>19</v>
      </c>
      <c r="J9" s="9" t="s">
        <v>20</v>
      </c>
      <c r="K9" s="23">
        <v>1</v>
      </c>
      <c r="L9" s="24"/>
      <c r="M9" s="3">
        <f>4+11</f>
        <v>15</v>
      </c>
      <c r="N9" s="1" t="s">
        <v>26</v>
      </c>
      <c r="O9" s="1" t="s">
        <v>26</v>
      </c>
      <c r="P9" s="25" t="s">
        <v>31</v>
      </c>
      <c r="Q9" s="8">
        <f t="shared" ref="Q9" si="4">SUM(K9:M9)</f>
        <v>16</v>
      </c>
      <c r="R9" s="1" t="s">
        <v>168</v>
      </c>
      <c r="S9" s="3" t="s">
        <v>169</v>
      </c>
      <c r="T9" s="64" t="s">
        <v>195</v>
      </c>
    </row>
    <row r="10" spans="1:20" ht="157.5" x14ac:dyDescent="0.25">
      <c r="A10" s="2">
        <f t="shared" si="1"/>
        <v>8</v>
      </c>
      <c r="B10" s="3">
        <v>744266</v>
      </c>
      <c r="C10" s="7" t="s">
        <v>87</v>
      </c>
      <c r="D10" s="4" t="s">
        <v>64</v>
      </c>
      <c r="E10" s="5" t="s">
        <v>56</v>
      </c>
      <c r="F10" s="5" t="s">
        <v>57</v>
      </c>
      <c r="G10" s="26" t="s">
        <v>33</v>
      </c>
      <c r="H10" s="6">
        <v>23</v>
      </c>
      <c r="I10" s="36" t="s">
        <v>55</v>
      </c>
      <c r="J10" s="36" t="s">
        <v>20</v>
      </c>
      <c r="K10" s="24"/>
      <c r="L10" s="24"/>
      <c r="M10" s="3"/>
      <c r="N10" s="1" t="s">
        <v>21</v>
      </c>
      <c r="O10" s="1" t="s">
        <v>25</v>
      </c>
      <c r="P10" s="1" t="s">
        <v>22</v>
      </c>
      <c r="Q10" s="10">
        <f>SUM(K10:M10)</f>
        <v>0</v>
      </c>
      <c r="R10" s="1" t="s">
        <v>88</v>
      </c>
      <c r="S10" s="31" t="s">
        <v>89</v>
      </c>
      <c r="T10" s="31" t="s">
        <v>170</v>
      </c>
    </row>
    <row r="11" spans="1:20" ht="57.75" x14ac:dyDescent="0.25">
      <c r="A11" s="2">
        <f t="shared" si="1"/>
        <v>9</v>
      </c>
      <c r="B11" s="32">
        <v>731071</v>
      </c>
      <c r="C11" s="49" t="s">
        <v>90</v>
      </c>
      <c r="D11" s="33" t="s">
        <v>91</v>
      </c>
      <c r="E11" s="5" t="s">
        <v>92</v>
      </c>
      <c r="F11" s="5" t="s">
        <v>93</v>
      </c>
      <c r="G11" s="3" t="s">
        <v>94</v>
      </c>
      <c r="H11" s="50">
        <v>21</v>
      </c>
      <c r="I11" s="9" t="s">
        <v>19</v>
      </c>
      <c r="J11" s="9" t="s">
        <v>20</v>
      </c>
      <c r="K11" s="51">
        <v>6.0830000000000002</v>
      </c>
      <c r="L11" s="52"/>
      <c r="M11" s="3">
        <f>4+5</f>
        <v>9</v>
      </c>
      <c r="N11" s="1" t="s">
        <v>21</v>
      </c>
      <c r="O11" s="1"/>
      <c r="P11" s="15" t="s">
        <v>22</v>
      </c>
      <c r="Q11" s="8">
        <f>SUM(K11:M11)</f>
        <v>15.083</v>
      </c>
      <c r="R11" s="1" t="s">
        <v>95</v>
      </c>
      <c r="S11" s="3" t="s">
        <v>96</v>
      </c>
      <c r="T11" s="3" t="s">
        <v>97</v>
      </c>
    </row>
    <row r="12" spans="1:20" ht="69" x14ac:dyDescent="0.25">
      <c r="A12" s="2">
        <f t="shared" si="1"/>
        <v>10</v>
      </c>
      <c r="B12" s="14">
        <v>208712</v>
      </c>
      <c r="C12" s="16" t="s">
        <v>189</v>
      </c>
      <c r="D12" s="17" t="s">
        <v>190</v>
      </c>
      <c r="E12" s="34" t="s">
        <v>119</v>
      </c>
      <c r="F12" s="34" t="s">
        <v>120</v>
      </c>
      <c r="G12" s="40" t="s">
        <v>191</v>
      </c>
      <c r="H12" s="35">
        <v>18</v>
      </c>
      <c r="I12" s="14" t="s">
        <v>23</v>
      </c>
      <c r="J12" s="14" t="s">
        <v>24</v>
      </c>
      <c r="K12" s="14">
        <v>61.66</v>
      </c>
      <c r="L12" s="14">
        <v>89.38</v>
      </c>
      <c r="M12" s="14">
        <f>4</f>
        <v>4</v>
      </c>
      <c r="N12" s="1" t="s">
        <v>21</v>
      </c>
      <c r="O12" s="1" t="s">
        <v>25</v>
      </c>
      <c r="P12" s="1" t="s">
        <v>22</v>
      </c>
      <c r="Q12" s="60">
        <f t="shared" ref="Q12" si="5">SUM(K12:M12)</f>
        <v>155.04</v>
      </c>
      <c r="R12" s="1" t="s">
        <v>192</v>
      </c>
      <c r="S12" s="3" t="s">
        <v>193</v>
      </c>
      <c r="T12" s="3" t="s">
        <v>194</v>
      </c>
    </row>
    <row r="13" spans="1:20" ht="69" x14ac:dyDescent="0.25">
      <c r="A13" s="2">
        <f t="shared" si="1"/>
        <v>11</v>
      </c>
      <c r="B13" s="14">
        <v>215085</v>
      </c>
      <c r="C13" s="16" t="s">
        <v>117</v>
      </c>
      <c r="D13" s="17" t="s">
        <v>118</v>
      </c>
      <c r="E13" s="34" t="s">
        <v>119</v>
      </c>
      <c r="F13" s="34" t="s">
        <v>120</v>
      </c>
      <c r="G13" s="14" t="s">
        <v>121</v>
      </c>
      <c r="H13" s="35">
        <v>20</v>
      </c>
      <c r="I13" s="9" t="s">
        <v>19</v>
      </c>
      <c r="J13" s="9" t="s">
        <v>20</v>
      </c>
      <c r="K13" s="20">
        <v>22</v>
      </c>
      <c r="L13" s="24"/>
      <c r="M13" s="14">
        <f>4+11</f>
        <v>15</v>
      </c>
      <c r="N13" s="1" t="s">
        <v>25</v>
      </c>
      <c r="O13" s="1" t="s">
        <v>21</v>
      </c>
      <c r="P13" s="1" t="s">
        <v>22</v>
      </c>
      <c r="Q13" s="8">
        <f>SUM(K13:M13)</f>
        <v>37</v>
      </c>
      <c r="R13" s="1" t="s">
        <v>122</v>
      </c>
      <c r="S13" s="18" t="s">
        <v>123</v>
      </c>
      <c r="T13" s="55" t="s">
        <v>188</v>
      </c>
    </row>
    <row r="14" spans="1:20" ht="90" x14ac:dyDescent="0.25">
      <c r="A14" s="2">
        <f t="shared" si="1"/>
        <v>12</v>
      </c>
      <c r="B14" s="32">
        <v>731136</v>
      </c>
      <c r="C14" s="54" t="s">
        <v>42</v>
      </c>
      <c r="D14" s="33" t="s">
        <v>43</v>
      </c>
      <c r="E14" s="34" t="s">
        <v>44</v>
      </c>
      <c r="F14" s="34" t="s">
        <v>45</v>
      </c>
      <c r="G14" s="3" t="s">
        <v>46</v>
      </c>
      <c r="H14" s="35">
        <v>21</v>
      </c>
      <c r="I14" s="9" t="s">
        <v>19</v>
      </c>
      <c r="J14" s="9" t="s">
        <v>20</v>
      </c>
      <c r="K14" s="20">
        <v>9.0830000000000002</v>
      </c>
      <c r="L14" s="24"/>
      <c r="M14" s="14">
        <f>4+19</f>
        <v>23</v>
      </c>
      <c r="N14" s="1" t="s">
        <v>34</v>
      </c>
      <c r="O14" s="1" t="s">
        <v>34</v>
      </c>
      <c r="P14" s="1" t="s">
        <v>22</v>
      </c>
      <c r="Q14" s="8">
        <f>SUM(K14:M14)</f>
        <v>32.082999999999998</v>
      </c>
      <c r="R14" s="1" t="s">
        <v>47</v>
      </c>
      <c r="S14" s="14" t="s">
        <v>48</v>
      </c>
      <c r="T14" s="55" t="s">
        <v>124</v>
      </c>
    </row>
    <row r="15" spans="1:20" ht="57.75" x14ac:dyDescent="0.25">
      <c r="A15" s="2">
        <f t="shared" si="1"/>
        <v>13</v>
      </c>
      <c r="B15" s="3">
        <v>203955</v>
      </c>
      <c r="C15" s="42" t="s">
        <v>76</v>
      </c>
      <c r="D15" s="43" t="s">
        <v>40</v>
      </c>
      <c r="E15" s="5" t="s">
        <v>29</v>
      </c>
      <c r="F15" s="5" t="s">
        <v>30</v>
      </c>
      <c r="G15" s="39" t="s">
        <v>77</v>
      </c>
      <c r="H15" s="44">
        <v>18</v>
      </c>
      <c r="I15" s="36" t="s">
        <v>55</v>
      </c>
      <c r="J15" s="36" t="s">
        <v>20</v>
      </c>
      <c r="K15" s="45">
        <v>65</v>
      </c>
      <c r="L15" s="46">
        <v>101.08</v>
      </c>
      <c r="M15" s="46">
        <v>4</v>
      </c>
      <c r="N15" s="1" t="s">
        <v>25</v>
      </c>
      <c r="O15" s="1" t="s">
        <v>25</v>
      </c>
      <c r="P15" s="1" t="s">
        <v>22</v>
      </c>
      <c r="Q15" s="10">
        <f t="shared" ref="Q15" si="6">SUM(K15:M15)</f>
        <v>170.07999999999998</v>
      </c>
      <c r="R15" s="15" t="s">
        <v>78</v>
      </c>
      <c r="S15" s="3" t="s">
        <v>79</v>
      </c>
      <c r="T15" s="3" t="s">
        <v>171</v>
      </c>
    </row>
    <row r="16" spans="1:20" ht="33.75" x14ac:dyDescent="0.25">
      <c r="A16" s="2">
        <f t="shared" si="1"/>
        <v>14</v>
      </c>
      <c r="B16" s="58">
        <v>214294</v>
      </c>
      <c r="C16" s="16" t="s">
        <v>138</v>
      </c>
      <c r="D16" s="17" t="s">
        <v>139</v>
      </c>
      <c r="E16" s="5" t="s">
        <v>127</v>
      </c>
      <c r="F16" s="5" t="s">
        <v>128</v>
      </c>
      <c r="G16" s="14" t="s">
        <v>140</v>
      </c>
      <c r="H16" s="35">
        <v>18</v>
      </c>
      <c r="I16" s="14" t="s">
        <v>23</v>
      </c>
      <c r="J16" s="14" t="s">
        <v>24</v>
      </c>
      <c r="K16" s="37">
        <v>49.37</v>
      </c>
      <c r="L16" s="14">
        <v>130.76</v>
      </c>
      <c r="M16" s="14"/>
      <c r="N16" s="1" t="s">
        <v>26</v>
      </c>
      <c r="O16" s="1" t="s">
        <v>25</v>
      </c>
      <c r="P16" s="1" t="s">
        <v>22</v>
      </c>
      <c r="Q16" s="10">
        <f>SUM(K16:M16)</f>
        <v>180.13</v>
      </c>
      <c r="R16" s="1" t="s">
        <v>141</v>
      </c>
      <c r="S16" s="14" t="s">
        <v>142</v>
      </c>
      <c r="T16" s="14" t="s">
        <v>184</v>
      </c>
    </row>
    <row r="17" spans="1:20" ht="33.75" x14ac:dyDescent="0.25">
      <c r="A17" s="2">
        <f t="shared" si="1"/>
        <v>15</v>
      </c>
      <c r="B17" s="21">
        <v>741664</v>
      </c>
      <c r="C17" s="7" t="s">
        <v>126</v>
      </c>
      <c r="D17" s="4" t="s">
        <v>118</v>
      </c>
      <c r="E17" s="5" t="s">
        <v>127</v>
      </c>
      <c r="F17" s="5" t="s">
        <v>128</v>
      </c>
      <c r="G17" s="3" t="s">
        <v>129</v>
      </c>
      <c r="H17" s="6">
        <v>23</v>
      </c>
      <c r="I17" s="9" t="s">
        <v>19</v>
      </c>
      <c r="J17" s="9" t="s">
        <v>20</v>
      </c>
      <c r="K17" s="23">
        <v>0.66700000000000004</v>
      </c>
      <c r="L17" s="24"/>
      <c r="M17" s="3">
        <f>4+5+6</f>
        <v>15</v>
      </c>
      <c r="N17" s="1" t="s">
        <v>21</v>
      </c>
      <c r="O17" s="56" t="s">
        <v>25</v>
      </c>
      <c r="P17" s="25" t="s">
        <v>31</v>
      </c>
      <c r="Q17" s="8">
        <f>SUM(K17:M17)</f>
        <v>15.667</v>
      </c>
      <c r="R17" s="1" t="s">
        <v>130</v>
      </c>
      <c r="S17" s="31" t="s">
        <v>131</v>
      </c>
      <c r="T17" s="55" t="s">
        <v>185</v>
      </c>
    </row>
    <row r="18" spans="1:20" ht="72" x14ac:dyDescent="0.25">
      <c r="A18" s="2">
        <f t="shared" si="1"/>
        <v>16</v>
      </c>
      <c r="B18" s="3">
        <v>741572</v>
      </c>
      <c r="C18" s="42" t="s">
        <v>172</v>
      </c>
      <c r="D18" s="43" t="s">
        <v>109</v>
      </c>
      <c r="E18" s="5" t="s">
        <v>127</v>
      </c>
      <c r="F18" s="5" t="s">
        <v>128</v>
      </c>
      <c r="G18" s="14" t="s">
        <v>173</v>
      </c>
      <c r="H18" s="6">
        <v>21</v>
      </c>
      <c r="I18" s="9" t="s">
        <v>19</v>
      </c>
      <c r="J18" s="9" t="s">
        <v>20</v>
      </c>
      <c r="K18" s="20">
        <v>6.083333333333333</v>
      </c>
      <c r="L18" s="24"/>
      <c r="M18" s="14">
        <f>4+5</f>
        <v>9</v>
      </c>
      <c r="N18" s="1" t="s">
        <v>25</v>
      </c>
      <c r="O18" s="56" t="s">
        <v>41</v>
      </c>
      <c r="P18" s="25" t="s">
        <v>31</v>
      </c>
      <c r="Q18" s="8">
        <f t="shared" ref="Q18" si="7">SUM(K18:M18)</f>
        <v>15.083333333333332</v>
      </c>
      <c r="R18" s="1" t="s">
        <v>174</v>
      </c>
      <c r="S18" s="55" t="s">
        <v>175</v>
      </c>
      <c r="T18" s="55" t="s">
        <v>176</v>
      </c>
    </row>
    <row r="19" spans="1:20" ht="57.75" x14ac:dyDescent="0.25">
      <c r="A19" s="2">
        <f t="shared" si="1"/>
        <v>17</v>
      </c>
      <c r="B19" s="3">
        <v>733561</v>
      </c>
      <c r="C19" s="16" t="s">
        <v>58</v>
      </c>
      <c r="D19" s="4" t="s">
        <v>59</v>
      </c>
      <c r="E19" s="5" t="s">
        <v>38</v>
      </c>
      <c r="F19" s="5" t="s">
        <v>37</v>
      </c>
      <c r="G19" s="3" t="s">
        <v>60</v>
      </c>
      <c r="H19" s="35">
        <v>23</v>
      </c>
      <c r="I19" s="9" t="s">
        <v>19</v>
      </c>
      <c r="J19" s="9" t="s">
        <v>20</v>
      </c>
      <c r="K19" s="23">
        <v>5.9169999999999998</v>
      </c>
      <c r="L19" s="24"/>
      <c r="M19" s="3">
        <f>4+5</f>
        <v>9</v>
      </c>
      <c r="N19" s="1" t="s">
        <v>26</v>
      </c>
      <c r="O19" s="1" t="s">
        <v>25</v>
      </c>
      <c r="P19" s="25" t="s">
        <v>31</v>
      </c>
      <c r="Q19" s="8">
        <f>SUM(K19:M19)</f>
        <v>14.917</v>
      </c>
      <c r="R19" s="1" t="s">
        <v>61</v>
      </c>
      <c r="S19" s="14" t="s">
        <v>62</v>
      </c>
      <c r="T19" s="14" t="s">
        <v>63</v>
      </c>
    </row>
    <row r="20" spans="1:20" ht="56.25" x14ac:dyDescent="0.25">
      <c r="A20" s="2">
        <f t="shared" si="1"/>
        <v>18</v>
      </c>
      <c r="B20" s="38">
        <v>185357</v>
      </c>
      <c r="C20" s="16" t="s">
        <v>157</v>
      </c>
      <c r="D20" s="17" t="s">
        <v>125</v>
      </c>
      <c r="E20" s="5" t="s">
        <v>158</v>
      </c>
      <c r="F20" s="5" t="s">
        <v>159</v>
      </c>
      <c r="G20" s="14" t="s">
        <v>160</v>
      </c>
      <c r="H20" s="35">
        <v>18</v>
      </c>
      <c r="I20" s="14" t="s">
        <v>23</v>
      </c>
      <c r="J20" s="14" t="s">
        <v>24</v>
      </c>
      <c r="K20" s="38">
        <v>66.87</v>
      </c>
      <c r="L20" s="38">
        <v>108.75</v>
      </c>
      <c r="M20" s="14">
        <f>4+8</f>
        <v>12</v>
      </c>
      <c r="N20" s="1" t="s">
        <v>26</v>
      </c>
      <c r="O20" s="1" t="s">
        <v>25</v>
      </c>
      <c r="P20" s="25" t="s">
        <v>31</v>
      </c>
      <c r="Q20" s="10">
        <f t="shared" ref="Q20:Q21" si="8">SUM(K20:M20)</f>
        <v>187.62</v>
      </c>
      <c r="R20" s="1" t="s">
        <v>161</v>
      </c>
      <c r="S20" s="3" t="s">
        <v>162</v>
      </c>
      <c r="T20" s="3" t="s">
        <v>163</v>
      </c>
    </row>
    <row r="21" spans="1:20" ht="81.75" x14ac:dyDescent="0.25">
      <c r="A21" s="2">
        <f t="shared" si="1"/>
        <v>19</v>
      </c>
      <c r="B21" s="3">
        <v>748631</v>
      </c>
      <c r="C21" s="7" t="s">
        <v>143</v>
      </c>
      <c r="D21" s="4" t="s">
        <v>118</v>
      </c>
      <c r="E21" s="5" t="s">
        <v>144</v>
      </c>
      <c r="F21" s="5" t="s">
        <v>83</v>
      </c>
      <c r="G21" s="26" t="s">
        <v>33</v>
      </c>
      <c r="H21" s="6">
        <v>23</v>
      </c>
      <c r="I21" s="36" t="s">
        <v>55</v>
      </c>
      <c r="J21" s="36" t="s">
        <v>20</v>
      </c>
      <c r="K21" s="22"/>
      <c r="L21" s="22"/>
      <c r="M21" s="14">
        <v>12</v>
      </c>
      <c r="N21" s="1" t="s">
        <v>25</v>
      </c>
      <c r="O21" s="1" t="s">
        <v>25</v>
      </c>
      <c r="P21" s="1" t="s">
        <v>22</v>
      </c>
      <c r="Q21" s="8">
        <f t="shared" si="8"/>
        <v>12</v>
      </c>
      <c r="R21" s="1" t="s">
        <v>180</v>
      </c>
      <c r="S21" s="55" t="s">
        <v>181</v>
      </c>
      <c r="T21" s="40" t="s">
        <v>182</v>
      </c>
    </row>
    <row r="22" spans="1:20" ht="46.5" x14ac:dyDescent="0.25">
      <c r="A22" s="2">
        <f t="shared" si="1"/>
        <v>20</v>
      </c>
      <c r="B22" s="21">
        <v>742788</v>
      </c>
      <c r="C22" s="7" t="s">
        <v>98</v>
      </c>
      <c r="D22" s="4" t="s">
        <v>32</v>
      </c>
      <c r="E22" s="5" t="s">
        <v>99</v>
      </c>
      <c r="F22" s="5" t="s">
        <v>83</v>
      </c>
      <c r="G22" s="14" t="s">
        <v>100</v>
      </c>
      <c r="H22" s="6">
        <v>23</v>
      </c>
      <c r="I22" s="9" t="s">
        <v>19</v>
      </c>
      <c r="J22" s="9" t="s">
        <v>20</v>
      </c>
      <c r="K22" s="20">
        <v>4.25</v>
      </c>
      <c r="L22" s="24"/>
      <c r="M22" s="3">
        <f>4+5+6+8+10</f>
        <v>33</v>
      </c>
      <c r="N22" s="1" t="s">
        <v>21</v>
      </c>
      <c r="O22" s="1" t="s">
        <v>21</v>
      </c>
      <c r="P22" s="25" t="s">
        <v>31</v>
      </c>
      <c r="Q22" s="8">
        <f>SUM(K22:M22)</f>
        <v>37.25</v>
      </c>
      <c r="R22" s="1" t="s">
        <v>101</v>
      </c>
      <c r="S22" s="28" t="s">
        <v>102</v>
      </c>
      <c r="T22" s="28" t="s">
        <v>187</v>
      </c>
    </row>
    <row r="23" spans="1:20" ht="59.25" x14ac:dyDescent="0.25">
      <c r="A23" s="2">
        <f t="shared" si="1"/>
        <v>21</v>
      </c>
      <c r="B23" s="3">
        <v>719931</v>
      </c>
      <c r="C23" s="16" t="s">
        <v>98</v>
      </c>
      <c r="D23" s="4" t="s">
        <v>145</v>
      </c>
      <c r="E23" s="34" t="s">
        <v>82</v>
      </c>
      <c r="F23" s="34" t="s">
        <v>83</v>
      </c>
      <c r="G23" s="40" t="s">
        <v>177</v>
      </c>
      <c r="H23" s="35">
        <v>21</v>
      </c>
      <c r="I23" s="9" t="s">
        <v>135</v>
      </c>
      <c r="J23" s="9" t="s">
        <v>136</v>
      </c>
      <c r="K23" s="23">
        <v>6.6669999999999998</v>
      </c>
      <c r="L23" s="27"/>
      <c r="M23" s="59">
        <f>4+11</f>
        <v>15</v>
      </c>
      <c r="N23" s="1" t="s">
        <v>21</v>
      </c>
      <c r="O23" s="1" t="s">
        <v>21</v>
      </c>
      <c r="P23" s="1" t="s">
        <v>22</v>
      </c>
      <c r="Q23" s="8">
        <f t="shared" ref="Q23" si="9">SUM(K23:M23)</f>
        <v>21.667000000000002</v>
      </c>
      <c r="R23" s="1" t="s">
        <v>178</v>
      </c>
      <c r="S23" s="40" t="s">
        <v>179</v>
      </c>
      <c r="T23" s="40" t="s">
        <v>183</v>
      </c>
    </row>
    <row r="24" spans="1:20" ht="81.75" x14ac:dyDescent="0.25">
      <c r="A24" s="2">
        <f t="shared" si="1"/>
        <v>22</v>
      </c>
      <c r="B24" s="14">
        <v>729471</v>
      </c>
      <c r="C24" s="16" t="s">
        <v>80</v>
      </c>
      <c r="D24" s="17" t="s">
        <v>81</v>
      </c>
      <c r="E24" s="34" t="s">
        <v>82</v>
      </c>
      <c r="F24" s="34" t="s">
        <v>83</v>
      </c>
      <c r="G24" s="47" t="s">
        <v>84</v>
      </c>
      <c r="H24" s="35">
        <v>23</v>
      </c>
      <c r="I24" s="9" t="s">
        <v>19</v>
      </c>
      <c r="J24" s="9" t="s">
        <v>20</v>
      </c>
      <c r="K24" s="20">
        <v>3.0830000000000002</v>
      </c>
      <c r="L24" s="48"/>
      <c r="M24" s="14"/>
      <c r="N24" s="1" t="s">
        <v>26</v>
      </c>
      <c r="O24" s="1" t="s">
        <v>25</v>
      </c>
      <c r="P24" s="1" t="s">
        <v>22</v>
      </c>
      <c r="Q24" s="8">
        <f>SUM(K24:M24)</f>
        <v>3.0830000000000002</v>
      </c>
      <c r="R24" s="1" t="s">
        <v>85</v>
      </c>
      <c r="S24" s="40" t="s">
        <v>86</v>
      </c>
      <c r="T24" s="40" t="s">
        <v>186</v>
      </c>
    </row>
    <row r="25" spans="1:20" ht="45" x14ac:dyDescent="0.25">
      <c r="A25" s="2">
        <f t="shared" si="1"/>
        <v>23</v>
      </c>
      <c r="B25" s="14">
        <v>733299</v>
      </c>
      <c r="C25" s="16" t="s">
        <v>67</v>
      </c>
      <c r="D25" s="17" t="s">
        <v>59</v>
      </c>
      <c r="E25" s="34" t="s">
        <v>68</v>
      </c>
      <c r="F25" s="62" t="s">
        <v>69</v>
      </c>
      <c r="G25" s="40" t="s">
        <v>70</v>
      </c>
      <c r="H25" s="35">
        <v>24</v>
      </c>
      <c r="I25" s="9" t="s">
        <v>19</v>
      </c>
      <c r="J25" s="9" t="s">
        <v>20</v>
      </c>
      <c r="K25" s="41">
        <v>3.9169999999999998</v>
      </c>
      <c r="L25" s="24"/>
      <c r="M25" s="14">
        <f>4+11</f>
        <v>15</v>
      </c>
      <c r="N25" s="1" t="s">
        <v>26</v>
      </c>
      <c r="O25" s="1" t="s">
        <v>25</v>
      </c>
      <c r="P25" s="1" t="s">
        <v>22</v>
      </c>
      <c r="Q25" s="8">
        <f t="shared" ref="Q25" si="10">SUM(K25:M25)</f>
        <v>18.917000000000002</v>
      </c>
      <c r="R25" s="15" t="s">
        <v>71</v>
      </c>
      <c r="S25" s="28" t="s">
        <v>72</v>
      </c>
      <c r="T25" s="28" t="s">
        <v>73</v>
      </c>
    </row>
  </sheetData>
  <autoFilter ref="A2:T25">
    <sortState ref="A3:AV68">
      <sortCondition ref="V23:V68"/>
      <sortCondition descending="1" ref="W23:W68"/>
    </sortState>
  </autoFilter>
  <mergeCells count="1">
    <mergeCell ref="A1:T1"/>
  </mergeCells>
  <phoneticPr fontId="6" type="noConversion"/>
  <conditionalFormatting sqref="F25">
    <cfRule type="cellIs" dxfId="0" priority="1" stopIfTrue="1" operator="lessThan">
      <formula>0</formula>
    </cfRule>
  </conditionalFormatting>
  <printOptions horizontalCentered="1"/>
  <pageMargins left="0.23622047244094491" right="0.23622047244094491" top="0.35433070866141736" bottom="0.74803149606299213" header="0.31496062992125984" footer="0.31496062992125984"/>
  <pageSetup paperSize="9" scale="75" orientation="landscape" r:id="rId1"/>
  <headerFooter>
    <oddFooter>&amp;C&amp;P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27η_22-10-2025</vt:lpstr>
      <vt:lpstr>'27η_22-10-2025'!Print_Titles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Αλεξίκας</dc:creator>
  <cp:lastModifiedBy>Αλεξίκας</cp:lastModifiedBy>
  <cp:lastPrinted>2025-10-23T05:52:38Z</cp:lastPrinted>
  <dcterms:created xsi:type="dcterms:W3CDTF">2021-08-25T04:46:35Z</dcterms:created>
  <dcterms:modified xsi:type="dcterms:W3CDTF">2025-10-23T09:01:40Z</dcterms:modified>
</cp:coreProperties>
</file>