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Alexikas\π.υ.σ.δ.ε\Π.Υ.Σ.Δ.Ε. 2025\Πράξη 17η_03-09-2025\Εξερχόμενα\Θέμα 1ο Τοποθ. Εκπ. Γ.Π. σε Λειτ. Κενά\"/>
    </mc:Choice>
  </mc:AlternateContent>
  <xr:revisionPtr revIDLastSave="0" documentId="13_ncr:1_{B3174257-515F-42AF-83B1-1FBD10D7114A}" xr6:coauthVersionLast="47" xr6:coauthVersionMax="47" xr10:uidLastSave="{00000000-0000-0000-0000-000000000000}"/>
  <bookViews>
    <workbookView xWindow="-120" yWindow="-120" windowWidth="29040" windowHeight="15720" tabRatio="869" firstSheet="2" activeTab="2" xr2:uid="{00000000-000D-0000-FFFF-FFFF00000000}"/>
  </bookViews>
  <sheets>
    <sheet name="ΠΕ78 (ΠΕ10, 13)" sheetId="11" state="hidden" r:id="rId1"/>
    <sheet name="ΠΕ80 (ΠΕ 09, 18 (02, 03), 15)" sheetId="10" state="hidden" r:id="rId2"/>
    <sheet name="Νεοδ. ΠΕ05" sheetId="18" r:id="rId3"/>
  </sheets>
  <definedNames>
    <definedName name="_xlnm._FilterDatabase" localSheetId="2" hidden="1">'Νεοδ. ΠΕ05'!$A$2:$Q$6</definedName>
    <definedName name="_xlnm._FilterDatabase" localSheetId="0" hidden="1">'ΠΕ78 (ΠΕ10, 13)'!$A$2:$R$18</definedName>
    <definedName name="_xlnm._FilterDatabase" localSheetId="1" hidden="1">'ΠΕ80 (ΠΕ 09, 18 (02, 03), 15)'!$A$2:$R$31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 i="18" l="1"/>
  <c r="O4" i="18" s="1"/>
  <c r="K3" i="18"/>
  <c r="O3" i="18" s="1"/>
  <c r="O6" i="18"/>
  <c r="K5" i="18"/>
  <c r="O5" i="18" s="1"/>
  <c r="O29" i="10" l="1"/>
  <c r="O15" i="10" l="1"/>
  <c r="O4" i="10"/>
  <c r="O5" i="10"/>
  <c r="O6" i="10"/>
  <c r="O7" i="10"/>
  <c r="O8" i="10"/>
  <c r="O9" i="10"/>
  <c r="O10" i="10"/>
  <c r="O11" i="10"/>
  <c r="O12" i="10"/>
  <c r="O13" i="10"/>
  <c r="O14" i="10"/>
  <c r="O16" i="10"/>
  <c r="O17" i="10"/>
  <c r="O18" i="10"/>
  <c r="O19" i="10"/>
  <c r="O20" i="10"/>
  <c r="O21" i="10"/>
  <c r="O22" i="10"/>
  <c r="O23" i="10"/>
  <c r="O24" i="10"/>
  <c r="O25" i="10"/>
  <c r="O26" i="10"/>
  <c r="O27" i="10"/>
  <c r="O30" i="10"/>
  <c r="O31" i="10"/>
  <c r="O4" i="11"/>
  <c r="O6" i="11"/>
  <c r="O7" i="11"/>
  <c r="O8" i="11"/>
  <c r="O10" i="11"/>
  <c r="O11" i="11"/>
  <c r="O12" i="11"/>
  <c r="O13" i="11"/>
  <c r="O14" i="11"/>
  <c r="O15" i="11"/>
  <c r="O16" i="11"/>
  <c r="O17" i="11"/>
  <c r="O18" i="11"/>
  <c r="K5" i="11" l="1"/>
  <c r="O5" i="11" s="1"/>
  <c r="K28" i="10" l="1"/>
  <c r="O28" i="10" s="1"/>
  <c r="O3" i="11" l="1"/>
  <c r="O3" i="10" l="1"/>
  <c r="K9" i="11" l="1"/>
  <c r="O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Αλεξίκας</author>
  </authors>
  <commentList>
    <comment ref="N3" authorId="0" shapeId="0" xr:uid="{00000000-0006-0000-0000-000001000000}">
      <text>
        <r>
          <rPr>
            <b/>
            <sz val="9"/>
            <color indexed="81"/>
            <rFont val="Tahoma"/>
            <family val="2"/>
            <charset val="161"/>
          </rPr>
          <t>Αλεξίκας:</t>
        </r>
        <r>
          <rPr>
            <sz val="9"/>
            <color indexed="81"/>
            <rFont val="Tahoma"/>
            <family val="2"/>
            <charset val="161"/>
          </rPr>
          <t xml:space="preserve">
Πολύτεκνη</t>
        </r>
      </text>
    </comment>
  </commentList>
</comments>
</file>

<file path=xl/sharedStrings.xml><?xml version="1.0" encoding="utf-8"?>
<sst xmlns="http://schemas.openxmlformats.org/spreadsheetml/2006/main" count="551" uniqueCount="272">
  <si>
    <t>A/A</t>
  </si>
  <si>
    <t>ΑΜ</t>
  </si>
  <si>
    <t>Επώνυμο</t>
  </si>
  <si>
    <t>Όνομα</t>
  </si>
  <si>
    <t>Οργανική</t>
  </si>
  <si>
    <t>ΠΑΝΑΓΙΩΤΑ</t>
  </si>
  <si>
    <t>ΓΕΩΡΓΙΟΣ</t>
  </si>
  <si>
    <t>ΙΩΑΝΝΗΣ</t>
  </si>
  <si>
    <t>ΝΙΚΟΛΑΟΣ</t>
  </si>
  <si>
    <t>ΑΝΑΣΤΑΣΙΑ</t>
  </si>
  <si>
    <t>ΜΑΡΙΑ</t>
  </si>
  <si>
    <t>ΕΛΕΝΗ</t>
  </si>
  <si>
    <t>Εντοπ.</t>
  </si>
  <si>
    <t>Συνυπηρ.</t>
  </si>
  <si>
    <t>ΔΗΜΗΤΡΙΟΣ</t>
  </si>
  <si>
    <t>ΒΑΣΙΛΙΚΗ</t>
  </si>
  <si>
    <t>ΑΝΝΑ</t>
  </si>
  <si>
    <t>ΟΥΖΟΥΝΙΔΟΥ</t>
  </si>
  <si>
    <t>ΑΛΕΞΑΝΔΡΑ-ΙΩΑΝΝΑ</t>
  </si>
  <si>
    <t>ΝΤΑΛΑΠΕΡΑ</t>
  </si>
  <si>
    <t>ΙΟΥΛΙΑ</t>
  </si>
  <si>
    <t>ΙΩΑΝΝΑ</t>
  </si>
  <si>
    <t>ΓΕΩΡΓΙΑ</t>
  </si>
  <si>
    <t>ΚΑΡΑΝΑΤΣΙΟΥ</t>
  </si>
  <si>
    <t>ΕΥΑΓΓΕΛΙΑ</t>
  </si>
  <si>
    <t>ΘΕΟΔΩΡΑ</t>
  </si>
  <si>
    <t>ΧΑΡΑΛΑΜΠΟΣ</t>
  </si>
  <si>
    <t>ΠΑΠΑΔΟΠΟΥΛΟΥ</t>
  </si>
  <si>
    <t>ΦΩΤΕΙΝΗ</t>
  </si>
  <si>
    <t>ΑΙΚΑΤΕΡΙΝΗ</t>
  </si>
  <si>
    <t>ΣΟΦΙΑ</t>
  </si>
  <si>
    <t>ΣΙΔΗΡΟΠΟΥΛΟΥ</t>
  </si>
  <si>
    <t>ΓΕΩΡΓΙΑΔΟΥ</t>
  </si>
  <si>
    <t>ΠΑΡΘΕΝΑ</t>
  </si>
  <si>
    <t>ΕΜΜΑΝΟΥΗΛ</t>
  </si>
  <si>
    <t>ΖΑΜΠΟΥΝΙΔΟΥ</t>
  </si>
  <si>
    <t>ΔΑΦΝΗ</t>
  </si>
  <si>
    <t>ΚΟΤΑΡΙΔΟΥ</t>
  </si>
  <si>
    <t>ΚΑΜΕΝΙΔΟΥ</t>
  </si>
  <si>
    <t>ΡΑΚΟΣ</t>
  </si>
  <si>
    <t>ΠΕΤΡΟΣ</t>
  </si>
  <si>
    <t>ΠΑΥΛΙΔΟΥ</t>
  </si>
  <si>
    <t>ΣΙΔΕΡΟΠΟΥΛΟΣ</t>
  </si>
  <si>
    <t>ΚΟΚΚΙΝΟΣ</t>
  </si>
  <si>
    <t>ΜΑΝΩΛΗ</t>
  </si>
  <si>
    <t>ΚΩΝΣΤΑΝΤΙΝΙΔΗΣ</t>
  </si>
  <si>
    <t>ΤΡΥΦΩΝ</t>
  </si>
  <si>
    <t>ΦΑΝΗ</t>
  </si>
  <si>
    <t>ΠΕ18.02</t>
  </si>
  <si>
    <t>ΧΑΤΖΗΓΕΩΡΓΙΟΥ</t>
  </si>
  <si>
    <t>ΡΑΔΟΥΝΙΣΛΗ</t>
  </si>
  <si>
    <t>ΑΓΑΠΗ</t>
  </si>
  <si>
    <t>ΠΕ18.03</t>
  </si>
  <si>
    <t>ΑΛΕΞΙΑ</t>
  </si>
  <si>
    <t>ΣΤΕΦΑΝΟΥ</t>
  </si>
  <si>
    <t>ΠΕΤΚΟΥ</t>
  </si>
  <si>
    <t>ΠΕ09</t>
  </si>
  <si>
    <t>ΠΕ10</t>
  </si>
  <si>
    <t>ΠΕ13</t>
  </si>
  <si>
    <t>ΠΕ15</t>
  </si>
  <si>
    <t>Μόρια Συνολ. Υπηρ.</t>
  </si>
  <si>
    <t>Μόρια Δυσμ. Συνθ.</t>
  </si>
  <si>
    <t>Μόρια Οικ. Κατάστ.</t>
  </si>
  <si>
    <t>ΔΟΤΣΙΟΥ</t>
  </si>
  <si>
    <t>ΧΡΙΣΤΟΦΟΡΟΣ</t>
  </si>
  <si>
    <t>ΦΟΥΝΤΟΥΛΗ</t>
  </si>
  <si>
    <t>ΕΡΕΦΙΛΗ</t>
  </si>
  <si>
    <t>Α. Οργαν.</t>
  </si>
  <si>
    <t>Συμπλ.</t>
  </si>
  <si>
    <t>Β. Προσ.</t>
  </si>
  <si>
    <t>Τοποθ.</t>
  </si>
  <si>
    <t>Γ. Από Απόσπαση</t>
  </si>
  <si>
    <t>Γ. Οργαν.</t>
  </si>
  <si>
    <t>Απόσπαση</t>
  </si>
  <si>
    <t>ΕΣΠΕΡΙΝΟ ΓΕΝΙΚΟ ΛΥΚΕΙΟ ΚΟΖΑΝΗΣ</t>
  </si>
  <si>
    <t>ΓΕΝΙΚΟ ΛΥΚΕΙΟ ΣΙΑΤΙΣΤΑΣ</t>
  </si>
  <si>
    <t>ΕΠΑ.Λ ΣΕΡΒΙΩΝ</t>
  </si>
  <si>
    <t>ΓΕΝΙΚΟ ΛΥΚΕΙΟ ΣΕΡΒΙΩΝ</t>
  </si>
  <si>
    <t>Κοζάνη</t>
  </si>
  <si>
    <t>Εορδαία</t>
  </si>
  <si>
    <t>Βόιο</t>
  </si>
  <si>
    <t>Είδος Τοποθ.</t>
  </si>
  <si>
    <t>Τύπος Αίτ.</t>
  </si>
  <si>
    <t>Σύνολο Μορίων</t>
  </si>
  <si>
    <t>Επιλογές</t>
  </si>
  <si>
    <t>ΑΛΕΞΕΑ</t>
  </si>
  <si>
    <t>ΓΑΛΗΝΗ</t>
  </si>
  <si>
    <t>Τοποθετήσεις, Διαθέσεις ΠΕ78 - Κοινωνικών Επιστημών (ΠΕ10 - Κοινωνιολόγων, ΠΕ13 Νομικών)</t>
  </si>
  <si>
    <t>Παλιά Ειδ.</t>
  </si>
  <si>
    <t>Τοποθετήσεις, Διαθέσεις ΠΕ80 - Οικονομίας (ΠΕ09 - Οικονομολόγων, ΠΕ18.02 - Διοίκησης Επιχειρήσεων, ΠΕ18.03 - Λογιστικής, ΠΕ15 - Οικιακής Οικονομίας)</t>
  </si>
  <si>
    <t>ΓΚΟΥΝΤΙΟΥ</t>
  </si>
  <si>
    <t>ΜΟΥΤΟΥΣΙΔΟΥ</t>
  </si>
  <si>
    <t>ΒΑΡΒΑΡΑ</t>
  </si>
  <si>
    <t>Απόσπ.</t>
  </si>
  <si>
    <t>ΔΟΛΟΠΙΚΟΥ</t>
  </si>
  <si>
    <t>ΠΑΤΣΙΑΛΙΔΟΥ</t>
  </si>
  <si>
    <t>Σερβίων</t>
  </si>
  <si>
    <t>Βελβεντού</t>
  </si>
  <si>
    <t>ΡΑΜΜΟΥ</t>
  </si>
  <si>
    <t>ΑΡΤΕΜΙΣ</t>
  </si>
  <si>
    <t>ΚΕΠΑΠΤΣΙΔΟΥ</t>
  </si>
  <si>
    <t>ΜΑΓΔΑΛΙΝΗ</t>
  </si>
  <si>
    <t>ΓΕΝΙΚΟ ΛΥΚΕΙΟ ΝΕΑΠΟΛΗΣ ΚΟΖΑΝΗΣ</t>
  </si>
  <si>
    <t>ΕΝΙΑΙΟ ΕΙΔΙΚΟ ΕΠΑΓΓΕΛΜΑΤΙΚΟ ΓΥΜΝΑΣΙΟ ΛΥΚΕΙΟ ΚΟΖΑΝΗΣ</t>
  </si>
  <si>
    <t>704514</t>
  </si>
  <si>
    <t>ΚΟΕΜΤΖΟΠΟΥΛΟΣ</t>
  </si>
  <si>
    <t>ΠΥΣΔΕ ΔΩΔΕΚΑΝΗΣΩΝ</t>
  </si>
  <si>
    <t>ΓΥΜΝΑΣΙΟ ΜΕ ΛΥΚΕΙΑΚΕΣ ΤΑΞΕΙΣ ΤΣΟΤΥΛΙΟΥ</t>
  </si>
  <si>
    <r>
      <t>1</t>
    </r>
    <r>
      <rPr>
        <vertAlign val="superscript"/>
        <sz val="8"/>
        <color indexed="8"/>
        <rFont val="Calibri"/>
        <family val="2"/>
        <charset val="161"/>
        <scheme val="minor"/>
      </rPr>
      <t>ο</t>
    </r>
    <r>
      <rPr>
        <sz val="8"/>
        <color indexed="8"/>
        <rFont val="Calibri"/>
        <family val="2"/>
        <charset val="161"/>
        <scheme val="minor"/>
      </rPr>
      <t xml:space="preserve"> ΓΕΝΙΚΟ ΛΥΚΕΙΟ ΚΟΖΑΝΗΣ</t>
    </r>
  </si>
  <si>
    <r>
      <t>4</t>
    </r>
    <r>
      <rPr>
        <vertAlign val="superscript"/>
        <sz val="8"/>
        <color indexed="8"/>
        <rFont val="Calibri"/>
        <family val="2"/>
        <charset val="161"/>
        <scheme val="minor"/>
      </rPr>
      <t>ο</t>
    </r>
    <r>
      <rPr>
        <sz val="8"/>
        <color indexed="8"/>
        <rFont val="Calibri"/>
        <family val="2"/>
        <charset val="161"/>
        <scheme val="minor"/>
      </rPr>
      <t xml:space="preserve"> ΓΥΜΝΑΣΙΟ ΚΟΖΑΝΗΣ</t>
    </r>
  </si>
  <si>
    <r>
      <t>3</t>
    </r>
    <r>
      <rPr>
        <vertAlign val="superscript"/>
        <sz val="8"/>
        <color indexed="8"/>
        <rFont val="Calibri"/>
        <family val="2"/>
        <charset val="161"/>
        <scheme val="minor"/>
      </rPr>
      <t>ο</t>
    </r>
    <r>
      <rPr>
        <sz val="8"/>
        <color indexed="8"/>
        <rFont val="Calibri"/>
        <family val="2"/>
        <charset val="161"/>
        <scheme val="minor"/>
      </rPr>
      <t xml:space="preserve"> ΓΕΝΙΚΟ ΛΥΚΕΙΟ ΠΤΟΛΕΜΑΪΔΑΣ</t>
    </r>
  </si>
  <si>
    <r>
      <t>4</t>
    </r>
    <r>
      <rPr>
        <vertAlign val="superscript"/>
        <sz val="8"/>
        <color indexed="8"/>
        <rFont val="Calibri"/>
        <family val="2"/>
        <charset val="161"/>
        <scheme val="minor"/>
      </rPr>
      <t>ο</t>
    </r>
    <r>
      <rPr>
        <sz val="8"/>
        <color indexed="8"/>
        <rFont val="Calibri"/>
        <family val="2"/>
        <charset val="161"/>
        <scheme val="minor"/>
      </rPr>
      <t xml:space="preserve"> ΓΕΝΙΚΟ ΛΥΚΕΙΟ ΚΟΖΑΝΗΣ</t>
    </r>
  </si>
  <si>
    <r>
      <t>1</t>
    </r>
    <r>
      <rPr>
        <vertAlign val="superscript"/>
        <sz val="8"/>
        <color indexed="8"/>
        <rFont val="Calibri"/>
        <family val="2"/>
        <charset val="161"/>
        <scheme val="minor"/>
      </rPr>
      <t>ο</t>
    </r>
    <r>
      <rPr>
        <sz val="8"/>
        <color indexed="8"/>
        <rFont val="Calibri"/>
        <family val="2"/>
        <charset val="161"/>
        <scheme val="minor"/>
      </rPr>
      <t xml:space="preserve"> ΓΕΝΙΚΟ ΛΥΚΕΙΟ ΠΤΟΛΕΜΑΪΔΑΣ</t>
    </r>
  </si>
  <si>
    <r>
      <t>2</t>
    </r>
    <r>
      <rPr>
        <vertAlign val="superscript"/>
        <sz val="8"/>
        <color indexed="8"/>
        <rFont val="Calibri"/>
        <family val="2"/>
        <charset val="161"/>
        <scheme val="minor"/>
      </rPr>
      <t>ο</t>
    </r>
    <r>
      <rPr>
        <sz val="8"/>
        <color indexed="8"/>
        <rFont val="Calibri"/>
        <family val="2"/>
        <charset val="161"/>
        <scheme val="minor"/>
      </rPr>
      <t xml:space="preserve"> ΕΠΑ.Λ ΚΟΖΑΝΗΣ</t>
    </r>
  </si>
  <si>
    <r>
      <t>5</t>
    </r>
    <r>
      <rPr>
        <vertAlign val="superscript"/>
        <sz val="8"/>
        <color indexed="8"/>
        <rFont val="Calibri"/>
        <family val="2"/>
        <charset val="161"/>
        <scheme val="minor"/>
      </rPr>
      <t>ο</t>
    </r>
    <r>
      <rPr>
        <sz val="8"/>
        <color indexed="8"/>
        <rFont val="Calibri"/>
        <family val="2"/>
        <charset val="161"/>
        <scheme val="minor"/>
      </rPr>
      <t xml:space="preserve"> ΓΥΜΝΑΣΙΟ ΠΤΟΛΕΜΑΪΔΑΣ</t>
    </r>
  </si>
  <si>
    <r>
      <t>2</t>
    </r>
    <r>
      <rPr>
        <vertAlign val="superscript"/>
        <sz val="8"/>
        <color indexed="8"/>
        <rFont val="Calibri"/>
        <family val="2"/>
        <charset val="161"/>
        <scheme val="minor"/>
      </rPr>
      <t>ο</t>
    </r>
    <r>
      <rPr>
        <sz val="8"/>
        <color indexed="8"/>
        <rFont val="Calibri"/>
        <family val="2"/>
        <charset val="161"/>
        <scheme val="minor"/>
      </rPr>
      <t xml:space="preserve"> ΓΕΝΙΚΟ ΛΥΚΕΙΟ ΚΟΖΑΝΗΣ</t>
    </r>
  </si>
  <si>
    <r>
      <t>1</t>
    </r>
    <r>
      <rPr>
        <vertAlign val="superscript"/>
        <sz val="8"/>
        <color indexed="8"/>
        <rFont val="Calibri"/>
        <family val="2"/>
        <charset val="161"/>
        <scheme val="minor"/>
      </rPr>
      <t>ο</t>
    </r>
    <r>
      <rPr>
        <sz val="8"/>
        <color indexed="8"/>
        <rFont val="Calibri"/>
        <family val="2"/>
        <charset val="161"/>
        <scheme val="minor"/>
      </rPr>
      <t xml:space="preserve"> ΓΥΜΝΑΣΙΟ ΚΟΖΑΝΗΣ</t>
    </r>
  </si>
  <si>
    <r>
      <t>2</t>
    </r>
    <r>
      <rPr>
        <vertAlign val="superscript"/>
        <sz val="8"/>
        <color indexed="8"/>
        <rFont val="Calibri"/>
        <family val="2"/>
        <charset val="161"/>
        <scheme val="minor"/>
      </rPr>
      <t>ο</t>
    </r>
    <r>
      <rPr>
        <sz val="8"/>
        <color indexed="8"/>
        <rFont val="Calibri"/>
        <family val="2"/>
        <charset val="161"/>
        <scheme val="minor"/>
      </rPr>
      <t xml:space="preserve"> ΓΕΝΙΚΟ ΛΥΚΕΙΟ ΠΤΟΛΕΜΑΪΔΑΣ</t>
    </r>
  </si>
  <si>
    <r>
      <t>2</t>
    </r>
    <r>
      <rPr>
        <vertAlign val="superscript"/>
        <sz val="8"/>
        <color indexed="8"/>
        <rFont val="Calibri"/>
        <family val="2"/>
        <charset val="161"/>
        <scheme val="minor"/>
      </rPr>
      <t>ο</t>
    </r>
    <r>
      <rPr>
        <sz val="8"/>
        <color indexed="8"/>
        <rFont val="Calibri"/>
        <family val="2"/>
        <charset val="161"/>
        <scheme val="minor"/>
      </rPr>
      <t xml:space="preserve"> ΓΥΜΝΑΣΙΟ ΠΤΟΛΕΜΑΪΔΑΣ</t>
    </r>
  </si>
  <si>
    <r>
      <t>2</t>
    </r>
    <r>
      <rPr>
        <vertAlign val="superscript"/>
        <sz val="8"/>
        <color indexed="8"/>
        <rFont val="Calibri"/>
        <family val="2"/>
        <charset val="161"/>
        <scheme val="minor"/>
      </rPr>
      <t>ο</t>
    </r>
    <r>
      <rPr>
        <sz val="8"/>
        <color indexed="8"/>
        <rFont val="Calibri"/>
        <family val="2"/>
        <charset val="161"/>
        <scheme val="minor"/>
      </rPr>
      <t xml:space="preserve"> ΕΠΑ.Λ. ΚΟΖΑΝΗΣ</t>
    </r>
  </si>
  <si>
    <r>
      <t>5</t>
    </r>
    <r>
      <rPr>
        <vertAlign val="superscript"/>
        <sz val="8"/>
        <color indexed="8"/>
        <rFont val="Calibri"/>
        <family val="2"/>
        <charset val="161"/>
        <scheme val="minor"/>
      </rPr>
      <t>ο</t>
    </r>
    <r>
      <rPr>
        <sz val="8"/>
        <color indexed="8"/>
        <rFont val="Calibri"/>
        <family val="2"/>
        <charset val="161"/>
        <scheme val="minor"/>
      </rPr>
      <t xml:space="preserve"> ΓΥΜΝΑΣΙΟ ΚΟΖΑΝΗΣ</t>
    </r>
  </si>
  <si>
    <r>
      <t>3</t>
    </r>
    <r>
      <rPr>
        <vertAlign val="superscript"/>
        <sz val="8"/>
        <color indexed="8"/>
        <rFont val="Calibri"/>
        <family val="2"/>
        <charset val="161"/>
        <scheme val="minor"/>
      </rPr>
      <t>ο</t>
    </r>
    <r>
      <rPr>
        <sz val="8"/>
        <color indexed="8"/>
        <rFont val="Calibri"/>
        <family val="2"/>
        <charset val="161"/>
        <scheme val="minor"/>
      </rPr>
      <t xml:space="preserve"> ΓΕΝΙΚΟ ΛΥΚΕΙΟ ΚΟΖΑΝΗΣ</t>
    </r>
  </si>
  <si>
    <r>
      <t>3</t>
    </r>
    <r>
      <rPr>
        <vertAlign val="superscript"/>
        <sz val="8"/>
        <color indexed="8"/>
        <rFont val="Calibri"/>
        <family val="2"/>
        <charset val="161"/>
        <scheme val="minor"/>
      </rPr>
      <t>ο</t>
    </r>
    <r>
      <rPr>
        <sz val="8"/>
        <color indexed="8"/>
        <rFont val="Calibri"/>
        <family val="2"/>
        <charset val="161"/>
        <scheme val="minor"/>
      </rPr>
      <t xml:space="preserve"> ΓΥΜΝΑΣΙΟ ΚΟΖΑΝΗΣ</t>
    </r>
  </si>
  <si>
    <r>
      <t>2</t>
    </r>
    <r>
      <rPr>
        <vertAlign val="superscript"/>
        <sz val="8"/>
        <color indexed="8"/>
        <rFont val="Calibri"/>
        <family val="2"/>
        <charset val="161"/>
        <scheme val="minor"/>
      </rPr>
      <t>ο</t>
    </r>
    <r>
      <rPr>
        <sz val="8"/>
        <color indexed="8"/>
        <rFont val="Calibri"/>
        <family val="2"/>
        <charset val="161"/>
        <scheme val="minor"/>
      </rPr>
      <t xml:space="preserve"> ΓΕΝΙΚΟ ΛΥΚΕΙΟ ΠΤΟΛΕΜΑΙΔΑΣ</t>
    </r>
  </si>
  <si>
    <r>
      <t>2</t>
    </r>
    <r>
      <rPr>
        <vertAlign val="superscript"/>
        <sz val="8"/>
        <color indexed="8"/>
        <rFont val="Calibri"/>
        <family val="2"/>
        <charset val="161"/>
        <scheme val="minor"/>
      </rPr>
      <t>ο</t>
    </r>
    <r>
      <rPr>
        <sz val="8"/>
        <color indexed="8"/>
        <rFont val="Calibri"/>
        <family val="2"/>
        <charset val="161"/>
        <scheme val="minor"/>
      </rPr>
      <t xml:space="preserve"> ΕΠΑ.Λ ΠΤΟΛΕΜΑΪΔΑΣ</t>
    </r>
  </si>
  <si>
    <r>
      <t>1</t>
    </r>
    <r>
      <rPr>
        <vertAlign val="superscript"/>
        <sz val="8"/>
        <color indexed="8"/>
        <rFont val="Calibri"/>
        <family val="2"/>
        <charset val="161"/>
        <scheme val="minor"/>
      </rPr>
      <t>ο</t>
    </r>
    <r>
      <rPr>
        <sz val="8"/>
        <color indexed="8"/>
        <rFont val="Calibri"/>
        <family val="2"/>
        <charset val="161"/>
        <scheme val="minor"/>
      </rPr>
      <t xml:space="preserve"> ΕΠΑ.Λ ΚΩ</t>
    </r>
  </si>
  <si>
    <r>
      <t>4</t>
    </r>
    <r>
      <rPr>
        <vertAlign val="superscript"/>
        <sz val="8"/>
        <color indexed="8"/>
        <rFont val="Calibri"/>
        <family val="2"/>
        <charset val="161"/>
        <scheme val="minor"/>
      </rPr>
      <t>ο</t>
    </r>
    <r>
      <rPr>
        <sz val="8"/>
        <color indexed="8"/>
        <rFont val="Calibri"/>
        <family val="2"/>
        <charset val="161"/>
        <scheme val="minor"/>
      </rPr>
      <t xml:space="preserve"> ΓΕΝΙΚΟ ΛΥΚΕΙΟ ΠΕΤΡΟΥΠΟΛΗΣ</t>
    </r>
  </si>
  <si>
    <t>ΕΣΠΕΡΙΝΟ ΕΠΑ.Λ. ΕΥΟΣΜΟΥ</t>
  </si>
  <si>
    <r>
      <t>3</t>
    </r>
    <r>
      <rPr>
        <vertAlign val="superscript"/>
        <sz val="8"/>
        <color indexed="8"/>
        <rFont val="Calibri"/>
        <family val="2"/>
        <charset val="161"/>
        <scheme val="minor"/>
      </rPr>
      <t>ο</t>
    </r>
    <r>
      <rPr>
        <sz val="8"/>
        <color indexed="8"/>
        <rFont val="Calibri"/>
        <family val="2"/>
        <charset val="161"/>
        <scheme val="minor"/>
      </rPr>
      <t xml:space="preserve"> ΕΣΠΕΡΙΝΟ ΕΠΑ.Λ. ΠΤΟΛΕΜΑΪΔΑΣ</t>
    </r>
  </si>
  <si>
    <t>Ειδική Κατηγορία</t>
  </si>
  <si>
    <t>4ο Εσπ. ΕΠΑ.Λ. Κοζ.</t>
  </si>
  <si>
    <t xml:space="preserve">ΒΛΑΧΟΥΛΗ </t>
  </si>
  <si>
    <t>4ο-2ο-6ο Γυμ. Κοζ. Καλλ. Γυμ. Κοζ., Γυμ. Ξηρολ., Εσπ. Γυμ. Κοζ., Γυμ. Κρόκου</t>
  </si>
  <si>
    <t>2ο Γυμ. Κοζ.</t>
  </si>
  <si>
    <t>1ο-6ο Γυμ. Κοζ., Γυμ. Κρόκ., 4ο Γυμ. Κοζ., 3ο ΓΕ.Λ. Κοζ., Μουσ. Πτολ.</t>
  </si>
  <si>
    <t>2ο-6ο Γυμ. Κοζ., Γυμ. Κρόκ., 3ο ΓΕ.Λ. Κοζ.</t>
  </si>
  <si>
    <t>ΜΠΟΥΡΤΖΟΥ</t>
  </si>
  <si>
    <t>Ολική Διάθεση στο Γραφείο Συντονιστών Εκπαίδευσης</t>
  </si>
  <si>
    <t>6ο-2ο-4ο Γυμ. Κοζ., Καλλ. Γυμ. Κοζ., Εσπ. Γυμ. Κοζ., Γυμ. Κρόκ., ΕΝΕΕΓΥΛ Κοζ., Γυμ. Ξηρολ., 3ο ΓΕ.Λ. Κοζ., 1ο Γυμ. Πτολ., Μουσ. Σχολ. Πτολ., 4ο Γυμ. Πτολ., Γυμ. Σερβ., Γυμ. Βελβ., 1ο-2ο ΓΕ.Λ. Πτολ., Γυμ. Ανατολ., Γυμ. Αναρρ.-Εμπορ., ΓΕ.Λ. Νεάπολ.</t>
  </si>
  <si>
    <t>ΠΑΤΣΙΟΥ</t>
  </si>
  <si>
    <t>ΓΕ.Λ. Νεάπολ., 4ο-2ο-6ο Γυμ. Κοζ.</t>
  </si>
  <si>
    <t>2ο ΓΕ.Λ. Πτολ., Μουσ. Σχολ. Πτολ., 1ο-4ο Γυμ. Πτολ.</t>
  </si>
  <si>
    <t>4ο-2ο-6ο Γυμ. Κοζ., 4ο-1ο Γυμ. Πτολ., Μουσ. Σχολ. Πτολ.</t>
  </si>
  <si>
    <t>ΤΣΙΑΟΥΣΗ</t>
  </si>
  <si>
    <t>ΠΕΡΙΣΤΕΡΑ</t>
  </si>
  <si>
    <t>Γυμνάσιο Σιάτιστας</t>
  </si>
  <si>
    <t xml:space="preserve">Μουσ. Σχολ. Πτολ. </t>
  </si>
  <si>
    <t>2ο ΕΠΑ.Λ. Πτολ., 1ο-4ο-3ο-5ο Γυμ. Πτολ., 3ο Εσπ. ΕΠΑ.Λ. Πτολ.</t>
  </si>
  <si>
    <t xml:space="preserve">2ο ΕΠΑ.Λ. Κοζ. </t>
  </si>
  <si>
    <t>3ο-1ο ΓΕ.Λ. Κοζ.</t>
  </si>
  <si>
    <t>2ο-3ο ΓΕ.Λ. Κοζ., 4ο Γυμ. Κοζ., 1ο ΓΕ.Λ. Κοζ., 6ο-2ο-1ο Γυμ. Κοζ.</t>
  </si>
  <si>
    <t>ΚΑΡΑΚΑΣΗΣ</t>
  </si>
  <si>
    <t>ΓΕ.Λ. Νεάπ., Γυμ. Νεάπ., Γυμ. Με Λ.Τ. Τσοτυλ., ΕΠΑ.Λ. Σιάτ., 1ο-3ο ΓΕ.Λ. Κοζ., 1ο-2ο ΕΠΑ.Λ. Κοζ., 1ο-2ο-4ο-6ο-8ο Γυμ. Κοζ.</t>
  </si>
  <si>
    <t>Εσπ. ΓΕ.Λ. Κοζ., Εσπ. Γυμ. Κοζ., 4ο Εσπ. ΕΠΑ.Λ. Κοζ.</t>
  </si>
  <si>
    <t>1ο-2ο-4ο-8ο-6ο Γυμ. Κοζ.</t>
  </si>
  <si>
    <t>2ο ΕΠΑ.Λ. Πτολ., 1ο Γυμ. Πτολ., 3ο-1ο ΕΠΑ.Λ. Πτολ</t>
  </si>
  <si>
    <t>5ο-3ο-4ο-1ο Γυμ. Πτολ., Γυμ. Ανατολ. Γυμ. Περδίκα, Γυμ. Εμπορ.-Αναρρ.</t>
  </si>
  <si>
    <t>1ο-3ο ΓΕ.Λ. Κοζ., 2ο ΕΠΑ.Λ. Κοζ., 4ο-6ο-1ο-2ο Γυμ. Κοζ.</t>
  </si>
  <si>
    <t>ΣΥΜΕΛΑ</t>
  </si>
  <si>
    <t>Μουσ. Σχολ. Πτολ., 2ο ΕΠΑ.Λ. Πτολ., 3ο Εσπ. ΕΠΑ.Λ. Πτολ.</t>
  </si>
  <si>
    <t>2ο ΕΠΑ.Λ. Πτολ., 1ο-4ο Γυμ. Πτολ., 3ο Εσπ. ΕΠΑ.Λ. Πτολ.</t>
  </si>
  <si>
    <t>ΕΠΑ.Λ. Σερβ., Γυμ. Σερβ., Γυμ. Λιβαδ., Γυμ. Τρανοβ., 1ο-2ο ΕΠΑ.Λ. Κοζ., 1ο-2ο-4ο-6ο Γυμ. Κοζ.</t>
  </si>
  <si>
    <t>ΕΠΑ.Λ. Σερβ., Γυμ. Βελβ., Γυμ. Σερβ., ΓΕ.Λ. Σερβ., ΓΕ.Λ. Βελβ.</t>
  </si>
  <si>
    <t>4ο Εσπ. ΕΠΑ.Λ. Κοζ., 1ο-2ο ΕΠΑ.Λ. Κοζ., 2ο ΓΕ.Λ. Κοζ., 2ο Γυμ. Κοζ., 4ο-1ο-5ο Γυμ. Κοζ., Γυμ. Αιανής, ΕΠΑ.Λ. Σιάτιστας, 1ο ΓΕ.Λ. Κοζ.</t>
  </si>
  <si>
    <t>3ο-2ο-1ο-4ο ΓΕ.Λ. Κοζ.</t>
  </si>
  <si>
    <t>1ο ΕΠΑ.Λ. Κοζ., 3ο ΓΕ.Λ. Κοζ., 1ο-2ο-4ο-6ο Γυμ. Κοζ</t>
  </si>
  <si>
    <t>4ο-2ο-6ο Γυμν. Κοζ.</t>
  </si>
  <si>
    <t>Ναι</t>
  </si>
  <si>
    <t>Όχι</t>
  </si>
  <si>
    <t>Διάθεση 2 ώρες στο 8ο Γυμνάσιο Κοζάνης</t>
  </si>
  <si>
    <t>Διάθεση 2 ώρες στο 2ο Γυμνάσιο Κοζάνης</t>
  </si>
  <si>
    <t>Χωρίς Αίτηση</t>
  </si>
  <si>
    <t>Τοποθ. Διάθ. βάσει της 13ης/08-09-2020 (5η ημέρα) Πράξης του Π.Υ.Σ.Δ.Ε. Κοζάνης</t>
  </si>
  <si>
    <t>Διάθεση 4 ώρες στο Γυμνάσιο Σιάτιστας</t>
  </si>
  <si>
    <t>Διάθεση 6 ώρες στο ΓΕ.Λ. Νεάπολης</t>
  </si>
  <si>
    <t>Διάθεση 8 ώρες στο 4ο Γυμνάσιο Κοζάνης</t>
  </si>
  <si>
    <t>Διάθεση 8 ώρες στο 1ο Γυμνάσιο Κοζάνης και 4 ώρες στο Γυμνάσιο Κρόκου</t>
  </si>
  <si>
    <t>Διάθεση 6 ώρες στο 2ο Γυμνάσιο Κοζάνης, 6 ώρες στο 6ο Γυμνάσιο Κοζάνης και 3 ώρες στο Γυμνάσιο Ξηρολίμνης</t>
  </si>
  <si>
    <t>ΜΕΛΙΣΣΑΡΟΠΟΥΛΟΥ</t>
  </si>
  <si>
    <t>ΣΤΑΥΡΟΥΛΑ</t>
  </si>
  <si>
    <t>Διάθεση 8 ώρες στο 4ο Γυμνάσιο Πτολεμαΐδας</t>
  </si>
  <si>
    <t>ΧΑΣΑΠΗΣ</t>
  </si>
  <si>
    <t>Νέα προσωρινή τοποθέτηση στο 2ο ΓΕ.Λ. Πτολεμαΐδας (12 ώρες) με διάθεση 8 ώρες στο Μουσικό Σχολείο Πτολεμαΐδας</t>
  </si>
  <si>
    <t>Νέα προσωρινή τοποθέτηση στο 5ο Γυμνάσιο Πτολεμαΐδας (8 ώρες) με διάθεση 6 ώρες στο 1ο Γυμνάσιο Πτολεμαΐδας και 6 ώρες στο Γυμνάσιο Ανατολικού</t>
  </si>
  <si>
    <t>Νέα προσωρινή τοποθέτηση στο Γυμνάσιο με Λ.Τ. Πενταλόφου (8 ώρες)</t>
  </si>
  <si>
    <t>Διάθεση 6 ώρες στο Μουσικό Σχολείο Πτολεμαΐδας</t>
  </si>
  <si>
    <t>Διάθεση 7 ώρες στο Γυμνάσιο με Λ.Τ. Πενταλόφου</t>
  </si>
  <si>
    <t>Διάθεση 5 ώρες στο 4ο Εσπερινό ΕΠΑ.Λ. Κοζάνης</t>
  </si>
  <si>
    <t>Διάθεση 12 ώρες στο 1ο ΓΕ.Λ. Κοζάνης και 8 ώρες στο 3ο ΓΕ.Λ. Κοζάνης</t>
  </si>
  <si>
    <t>Διάθεση 12 ώρες στο 2ο ΕΠΑ.Λ. Πτολεμαΐδας</t>
  </si>
  <si>
    <t>Διάθεση 4 ώρες στο 6ο Γυμνάσιο Κοζάνης</t>
  </si>
  <si>
    <t>Διάθεση 9 ώρες στο 4ο Εσπερινό ΕΠΑ.Λ. Κοζάνης</t>
  </si>
  <si>
    <t>Διάθεση 12 ώρες στο 2ο ΕΠΑ.Λ. Κοζάνης</t>
  </si>
  <si>
    <t>Διάθεση 6 ώρες στο 1ο Γυμνάσιο Κοζάνης και 6 ώρες στο 2ο Γυμνάσιο Κοζάνης</t>
  </si>
  <si>
    <t>Νέα προσωρινή τοποθέτηση στο 2ο ΕΠΑ.Λ. Πτολεμαΐδας (14 ώρες) με διάθεση, 4 ώρες στο 1ο Γυμνάσιο Πτολεμαΐδας</t>
  </si>
  <si>
    <t>Νέα προσωρινή τοποθέτηση στο 4ο Γυμνάσιο Πτολεμαΐδας (6 ώρες), με διάθεση 6 ώρες στο 3ο Γυμνάσιο Πτολεμαΐδας, 6 ώρες στο 5ο Γυμνάσιο Πτολεμαΐδας και 2 ώρες στο 1ο ΕΠΑ.Λ. Πτολεμαΐδας</t>
  </si>
  <si>
    <t>Νέα προσωρινή τοποθέτηση στο Γυμνάσιο Σερβίων (9 ώρες), με διάθεση 6 ώρες στο Γυμνάσιο Βελβεντού και 2 ώρες στο ΕΠΑ.Λ. Σερβίων</t>
  </si>
  <si>
    <t>Νέα προσωρινή τοποθέτηση στο 3ο Εσπερινό ΕΠΑ.Λ. Πτολεμαΐδας (20 ώρες)</t>
  </si>
  <si>
    <t>Νέα προσωρινή τοποθέτηση στο 3ο Εσπερινό ΕΠΑ.Λ. Πτολεμαΐδας (11 ώρες) με διάθεση 2 ώρες στο Γυμνάσιο Κρόκου</t>
  </si>
  <si>
    <t>Τοποθέτηση στο 1ο ΕΠΑ.Λ. Κοζάνης (4 ώρες) με διάθεση 4 ώρες στο ΕΠΑ.Λ. Σιάτιστας και 2 ώρες στο Εσπερινό Γυμνάσιο Κοζάνης</t>
  </si>
  <si>
    <t>Τοποθ. Διάθ. βάσει της 11ης/28-08-2020 Πράξης του Π.Υ.Σ.Δ.Ε. Κοζάνης</t>
  </si>
  <si>
    <t>Προσωρινή τοποθέτηση στο 5ο Γυμνάσιο Πτολεμαΐδας (Χωρίς ωράριο)</t>
  </si>
  <si>
    <t>Προσωρινή τοποθέτηση στο 3ο Γενικό Λύκειο Πτολεμαΐδας (Χωρίς ωράριο)</t>
  </si>
  <si>
    <t>Προσωρινή τοποθέτηση στο 2ο ΕΠΑ.Λ. Κοζάνης (Χωρίς ωράριο)</t>
  </si>
  <si>
    <t>Προσωρινή τοποθέτηση στο 3ο Γενικό Λύκειο Κοζάνης (Χωρίς ωράριο)</t>
  </si>
  <si>
    <t>Προσωρινή τοποθέτηση στο Ενιαίο Ειδικό Επαγγελματικό Γυμνάσιο Λύκειο Κοζάνης (Χωρίς ωράριο)</t>
  </si>
  <si>
    <t>Προσωρινή τοποθέτηση στο 2ο Γενικό Λύκειο Πτολεμαΐδας (Χωρίς ωράριο)</t>
  </si>
  <si>
    <t>Προσωρινή τοποθέτηση στο 4ο Γυμνάσιο Κοζάνης (Χωρίς ωράριο)</t>
  </si>
  <si>
    <t>ΠΑΝΥΤΣΙΔΟΥ</t>
  </si>
  <si>
    <t>ΧΑΡΙΚΛΕΙΑ</t>
  </si>
  <si>
    <t>Προσωρινή τοποθέτηση στο 2ο Γενικό Λύκειο Κοζάνης (Χωρίς ωράριο)</t>
  </si>
  <si>
    <t>ΠΟΖΟΓΛΟΥ</t>
  </si>
  <si>
    <t>Προσωρινή τοποθέτηση στο 2ο ΕΠΑ.Λ. Πτολεμαΐδας (Χωρίς ωράριο)</t>
  </si>
  <si>
    <t>Προσωρινή τοποθέτηση στο 3ο Εσπερινό ΕΠΑ.Λ. Πτολεμαΐδας (Χωρίς ωράριο)</t>
  </si>
  <si>
    <t>Προσωρινή τοποθέτηση στο ΕΠΑ.Λ. Σερβίων (Χωρίς ωράριο)</t>
  </si>
  <si>
    <t>ΚΑΚΑΛΕ</t>
  </si>
  <si>
    <t>ΑΝΝΟΥΛΑ</t>
  </si>
  <si>
    <t>ΕΠΑ.Λ. ΣΕΡΒΙΩΝ</t>
  </si>
  <si>
    <r>
      <t>Τοποθέτηση στο Εσπερινό Γενικό Λύκειο</t>
    </r>
    <r>
      <rPr>
        <sz val="8"/>
        <color indexed="8"/>
        <rFont val="Calibri"/>
        <family val="2"/>
        <charset val="161"/>
        <scheme val="minor"/>
      </rPr>
      <t xml:space="preserve"> Κοζάνης (Χωρίς ωράριο)</t>
    </r>
  </si>
  <si>
    <r>
      <t>Τοποθέτηση στο Εσπερινό 1ο ΕΠΑ.Λ.</t>
    </r>
    <r>
      <rPr>
        <sz val="8"/>
        <color indexed="8"/>
        <rFont val="Calibri"/>
        <family val="2"/>
        <charset val="161"/>
        <scheme val="minor"/>
      </rPr>
      <t xml:space="preserve"> Κοζάνης (Χωρίς ωράριο)</t>
    </r>
  </si>
  <si>
    <t>ΜΑΝΤΖΙΟΣ</t>
  </si>
  <si>
    <t>ΚΥΡΙΑΚΟΣ</t>
  </si>
  <si>
    <r>
      <t>1</t>
    </r>
    <r>
      <rPr>
        <vertAlign val="superscript"/>
        <sz val="8"/>
        <color indexed="8"/>
        <rFont val="Calibri"/>
        <family val="2"/>
        <charset val="161"/>
        <scheme val="minor"/>
      </rPr>
      <t>ο</t>
    </r>
    <r>
      <rPr>
        <sz val="8"/>
        <color indexed="8"/>
        <rFont val="Calibri"/>
        <family val="2"/>
        <charset val="161"/>
        <scheme val="minor"/>
      </rPr>
      <t xml:space="preserve"> ΓΕΝΙΚΟ ΛΥΚΕΙΟ ΜΕΤΣΟΒΟΥ</t>
    </r>
  </si>
  <si>
    <t>ΝΕΟΔΙΟΡΙΣΤΗ</t>
  </si>
  <si>
    <t>ΞΑΝΘΟΠΟΥΛΟΥ</t>
  </si>
  <si>
    <t>ΝΕΟΔΙΟΡΙΣΤΟΣ</t>
  </si>
  <si>
    <t>ΠΛΙΑΤΣΚΑΣ</t>
  </si>
  <si>
    <t>ΚΩΝΣΤΑΝΤΙΝΑ</t>
  </si>
  <si>
    <t>Τοποθέτηση στο Ε.Ε.Ε.ΕΚ. Κοζάνης</t>
  </si>
  <si>
    <t>Τοποθ. Διάθ. βάσει της 14ης/18-09-2020 Πράξης του Π.Υ.Σ.Δ.Ε. Κοζάνης</t>
  </si>
  <si>
    <t>Τροποποίηση διάθεσης 6 ώρες από 4 στο Γυμνάσιο Σιάτιστας</t>
  </si>
  <si>
    <t>Ανάκληση διάθεσης 4 ώρες από το Γυμνάσιο Κρόκου</t>
  </si>
  <si>
    <t>Τοποθέτηση στο Γυμνάσιο Κρόκου (6 ώρες)</t>
  </si>
  <si>
    <t>Ανάκληση διάθεσης 8 ώρες από το Μουσικό Σχολείο Πτολεμαΐδας, νέα προσωρινή τοποθέτηση στο 3ο ΓΕ.Λ. Πτολεμαΐδας (12 ώρες) και διάθεση 8 ώρες στο Γυμνάσιο με Λ.Τ. Πενταλόφου</t>
  </si>
  <si>
    <t>Ανάκληση διάθεσης 6 ώρες από το 1ο Γυμνάσιο Πτολεμαΐδας και 6 ώρες από το Γυμνάσιο Ανατολικού, νέα προσωρινή τοποθέτηση στο 2ο ΓΕ.Λ. Πτολεμαΐδας (12 ώρες) και διάθεση 8 ώρες στο Μουσικό Σχολείο Πτολεμαΐδας.</t>
  </si>
  <si>
    <t>Νέα προσωρινή τοποθέτηση (6 ώρες) στο 4ο Γυμνάσιο Πτολεμαΐδας, 6 ώρες στο 1ο Γυμνάσιο Πτολεμαΐδας και 2 ώρες στο 1ο ΕΠΑ.Λ. Πτολεμαΐδας</t>
  </si>
  <si>
    <t>ΤΟΥΛΙΑ</t>
  </si>
  <si>
    <t>1ο ΓΥΜΝΑΣΙΟ ΓΡΕΒΕΝΩΝ</t>
  </si>
  <si>
    <t>Τοποθέτηση στο 5ο Γυμνάσιο Κοζάνης</t>
  </si>
  <si>
    <t>Ανάκληση διάθεσης 12 ώρες από το 2ο ΕΠΑ.Λ. Πτολεμαΐδας και νέα διάθεση 12 ώρες στο 3ο Εσπερινό ΕΠΑ.Λ. Πτολεμαΐδας</t>
  </si>
  <si>
    <t>Τροποποίηση διάθεσης 12 ώρες από 9 στο 4ο Εσπερινό ΕΠΑ.Λ. Κοζάνης</t>
  </si>
  <si>
    <t>Νέα προσωρινή τοποθέτηση στο 5ο Γυμνάσιο Πτολεμαΐδας με διάθεση 4 ώρες στο Γυμνάσιο Ανατολικού</t>
  </si>
  <si>
    <t>Νέα προσωρινή τοποθέτηση στο 2ο ΕΠΑ.Λ. Κοζάνης και ανάκληση διάθεσης 2 ώρες από το Γυμνάσιο Κρόκου</t>
  </si>
  <si>
    <t>Τοποθέτηση στο 3ο Εσπερινό ΕΠΑ.Λ. Πτολεμαΐδας (20 ώρες)</t>
  </si>
  <si>
    <r>
      <t>Τοποθέτηση στο ΕΠΑ.Λ.</t>
    </r>
    <r>
      <rPr>
        <sz val="8"/>
        <color indexed="8"/>
        <rFont val="Calibri"/>
        <family val="2"/>
        <charset val="161"/>
        <scheme val="minor"/>
      </rPr>
      <t xml:space="preserve"> Σερβίων (Χωρίς ωράριο)</t>
    </r>
  </si>
  <si>
    <t>Ανάκληση διάθεσης 6 ώρες από το 3ο Γυμνάσιο Πτολεμαΐδας, 6 ώρες από το 5ο Γυμνάσιο Πτολεμαΐδας και 2 ώρες από το 1ο ΕΠΑ.Λ. Πτολεμαΐδας, νέα προσωρινή τοποθέτηση (12 ώρες) στο 2ο ΕΠΑ.Λ. Πτολεμαΐδας και διάθεση 8 ώρες στο 3ο Γυμνάσιο Πτολεμαΐδας</t>
  </si>
  <si>
    <t>Τοποθ. Διάθ. βάσει της 16ης/24-09-2020 Πράξης του Π.Υ.Σ.Δ.Ε. Κοζάνης</t>
  </si>
  <si>
    <t>Ανάκληση διάθεσης 4 ώρες από το 6ο Γυμνάσιο Κοζάνης και νέα διάθεση 4 ώρες στο 2ο ΓΕ.Λ. Κοζάνης</t>
  </si>
  <si>
    <t>Ανάκληση διάθεσης 4 ώρες από το Γυμνάσιο Ανατολικού</t>
  </si>
  <si>
    <r>
      <t xml:space="preserve">Τοποθέτηση στο 2ο ΕΠΑ.Λ. Κοζάνης (από </t>
    </r>
    <r>
      <rPr>
        <b/>
        <sz val="8"/>
        <rFont val="Calibri"/>
        <family val="2"/>
        <charset val="161"/>
        <scheme val="minor"/>
      </rPr>
      <t>21/09/2020</t>
    </r>
    <r>
      <rPr>
        <sz val="8"/>
        <rFont val="Calibri"/>
        <family val="2"/>
        <charset val="161"/>
        <scheme val="minor"/>
      </rPr>
      <t xml:space="preserve">) </t>
    </r>
    <r>
      <rPr>
        <b/>
        <sz val="8"/>
        <rFont val="Calibri"/>
        <family val="2"/>
        <charset val="161"/>
        <scheme val="minor"/>
      </rPr>
      <t>(Μαθητεία)</t>
    </r>
  </si>
  <si>
    <t>Μόρια Σ.Υ..</t>
  </si>
  <si>
    <t>Μόρια Δ.Σ.</t>
  </si>
  <si>
    <t>Υ.Ω.</t>
  </si>
  <si>
    <t>Ειδική Κατ.</t>
  </si>
  <si>
    <t>-</t>
  </si>
  <si>
    <t>ΓΡΑΜΜΑΤΙΚΟΥ</t>
  </si>
  <si>
    <t>Νεοδιόριστη</t>
  </si>
  <si>
    <t>ΛΑΖΑΡΟΥ</t>
  </si>
  <si>
    <t>ΑΡΓΥΡΗ</t>
  </si>
  <si>
    <t>ΠΑΠΑΧΑΡΙΣΗ</t>
  </si>
  <si>
    <t>ΑΘΑΝΑΣΙΑ</t>
  </si>
  <si>
    <t>ΡΟΥΣΟΠΟΥΛΟΥ</t>
  </si>
  <si>
    <t>Γυμν. Πενταλόφου, Γυμνάσιο Τσοτυλίου, Γυμν. Λιβαδερού, Γυμνάσιο Εράτυρας, Γυμν. Τρανοβάλτου, Γυμν. Νεάπολης, Γυμν. Βελβεντού,ΓΕ.Λ. Βελβεντού, Γυμν. Σερβίων, ΓΕ.Λ. Σερβίων, Μουσ. Σχολ. Σιάτιστας, ΓΕ.Λ. Σιάτιστας, 2ο Γυμν. Πτολ., 2ο ΕΠΑ.Λ. Κοζ., 4ο ΓΕ.Λ. Κοζ</t>
  </si>
  <si>
    <t>4ο ΓΕ.Λ. Κοζ., 2ο Γυμν. Πτολ., Γυμν. Σερβίων, ΓΕ.Λ. Σιάτιστας, ΓΕ.Λ. Σερβίων, Μουσ. Σχολ. Σιάτιστας, Γυμν. Νεάπολης, Γυμν. Βελβεντού, ΓΕ.Λ. Βελβεντού, Γυμν. Εράτυρας, Γυμν. Τσοτυλίου, Γυμν. Λιβαδερού, Γυμν. Τρανοβάλτου, Γυμν. Πενταλόφου, 2ο ΕΠΑ.Λ. Κοζ.</t>
  </si>
  <si>
    <t>Γυμν. Πενταλόφου, Γυμν. Τσοτυλίου, Γυμν. Νεάπολης, ΓΕ.Λ. Σιάτιστας, 4ο ΓΕ.Λ. Κοζ., 2ο ΕΠΑ.Λ Κοζ., Μουσ. Σχολ. Σιάτιστας, Γυμν. Βελβεντού, ΓΕ.Λ. Βελβεντού, Γυμν. Τρανοβάλτου, Γυμν. Λιβαδερού, Γυμν. Σερβίων, ΓΕ.Λ. Σερβίων, Γυμν. Εράτυρας, 2ο Γυμν. Πτολ.</t>
  </si>
  <si>
    <r>
      <t xml:space="preserve">Τοποθ. Διάθ. βάσει της </t>
    </r>
    <r>
      <rPr>
        <b/>
        <sz val="8"/>
        <color theme="4" tint="-0.499984740745262"/>
        <rFont val="Calibri"/>
        <family val="2"/>
        <charset val="161"/>
        <scheme val="minor"/>
      </rPr>
      <t>17</t>
    </r>
    <r>
      <rPr>
        <b/>
        <vertAlign val="superscript"/>
        <sz val="8"/>
        <color theme="4" tint="-0.499984740745262"/>
        <rFont val="Calibri"/>
        <family val="2"/>
        <charset val="161"/>
        <scheme val="minor"/>
      </rPr>
      <t>ης</t>
    </r>
    <r>
      <rPr>
        <b/>
        <sz val="8"/>
        <color theme="4" tint="-0.499984740745262"/>
        <rFont val="Calibri"/>
        <family val="2"/>
        <charset val="161"/>
        <scheme val="minor"/>
      </rPr>
      <t>/03-09-2025</t>
    </r>
    <r>
      <rPr>
        <b/>
        <sz val="8"/>
        <color indexed="8"/>
        <rFont val="Calibri"/>
        <family val="2"/>
        <charset val="161"/>
        <scheme val="minor"/>
      </rPr>
      <t xml:space="preserve"> Πράξης του Π.Υ.Σ.Δ.Ε. Κοζάνης</t>
    </r>
  </si>
  <si>
    <t>Γυμν. Σερβίων, ΓΕ.Λ. Σερβίων, ΕΠΑ.Λ. Σερβίων, Γυμν. Βελβεντού, ΓΕ.Λ. Βελβεντού, Γυμν. Λιβαδερού, Γυμν. Τρανοβάλτου</t>
  </si>
  <si>
    <r>
      <rPr>
        <u/>
        <sz val="8"/>
        <color indexed="8"/>
        <rFont val="Calibri"/>
        <family val="2"/>
        <charset val="161"/>
        <scheme val="minor"/>
      </rPr>
      <t>Προσωρινή</t>
    </r>
    <r>
      <rPr>
        <sz val="8"/>
        <color indexed="8"/>
        <rFont val="Calibri"/>
        <family val="2"/>
        <charset val="161"/>
        <scheme val="minor"/>
      </rPr>
      <t xml:space="preserve"> τοποθέτηση (</t>
    </r>
    <r>
      <rPr>
        <i/>
        <sz val="8"/>
        <color indexed="8"/>
        <rFont val="Calibri"/>
        <family val="2"/>
        <charset val="161"/>
        <scheme val="minor"/>
      </rPr>
      <t>χωρίς ωράριο</t>
    </r>
    <r>
      <rPr>
        <sz val="8"/>
        <color indexed="8"/>
        <rFont val="Calibri"/>
        <family val="2"/>
        <charset val="161"/>
        <scheme val="minor"/>
      </rPr>
      <t xml:space="preserve">) στο </t>
    </r>
    <r>
      <rPr>
        <b/>
        <sz val="8"/>
        <color indexed="8"/>
        <rFont val="Calibri"/>
        <family val="2"/>
        <charset val="161"/>
        <scheme val="minor"/>
      </rPr>
      <t>8</t>
    </r>
    <r>
      <rPr>
        <b/>
        <vertAlign val="superscript"/>
        <sz val="8"/>
        <color indexed="8"/>
        <rFont val="Calibri"/>
        <family val="2"/>
        <charset val="161"/>
        <scheme val="minor"/>
      </rPr>
      <t>ο</t>
    </r>
    <r>
      <rPr>
        <sz val="8"/>
        <color indexed="8"/>
        <rFont val="Calibri"/>
        <family val="2"/>
        <charset val="161"/>
        <scheme val="minor"/>
      </rPr>
      <t xml:space="preserve"> Γυμνάσιο </t>
    </r>
    <r>
      <rPr>
        <b/>
        <sz val="8"/>
        <color rgb="FF000000"/>
        <rFont val="Calibri"/>
        <family val="2"/>
        <charset val="161"/>
        <scheme val="minor"/>
      </rPr>
      <t>Κοζάνης</t>
    </r>
    <r>
      <rPr>
        <sz val="8"/>
        <color rgb="FF000000"/>
        <rFont val="Calibri"/>
        <family val="2"/>
        <charset val="161"/>
        <scheme val="minor"/>
      </rPr>
      <t/>
    </r>
  </si>
  <si>
    <r>
      <rPr>
        <u/>
        <sz val="8"/>
        <color indexed="8"/>
        <rFont val="Calibri"/>
        <family val="2"/>
        <charset val="161"/>
        <scheme val="minor"/>
      </rPr>
      <t>Προσωρινή</t>
    </r>
    <r>
      <rPr>
        <sz val="8"/>
        <color indexed="8"/>
        <rFont val="Calibri"/>
        <family val="2"/>
        <charset val="161"/>
        <scheme val="minor"/>
      </rPr>
      <t xml:space="preserve"> τοποθέτηση (</t>
    </r>
    <r>
      <rPr>
        <i/>
        <sz val="8"/>
        <color indexed="8"/>
        <rFont val="Calibri"/>
        <family val="2"/>
        <charset val="161"/>
        <scheme val="minor"/>
      </rPr>
      <t>χωρίς ωράριο</t>
    </r>
    <r>
      <rPr>
        <sz val="8"/>
        <color indexed="8"/>
        <rFont val="Calibri"/>
        <family val="2"/>
        <charset val="161"/>
        <scheme val="minor"/>
      </rPr>
      <t xml:space="preserve">) </t>
    </r>
    <r>
      <rPr>
        <sz val="8"/>
        <color rgb="FF000000"/>
        <rFont val="Calibri"/>
        <family val="2"/>
        <charset val="161"/>
        <scheme val="minor"/>
      </rPr>
      <t xml:space="preserve">στο </t>
    </r>
    <r>
      <rPr>
        <b/>
        <sz val="8"/>
        <color rgb="FF000000"/>
        <rFont val="Calibri"/>
        <family val="2"/>
        <charset val="161"/>
        <scheme val="minor"/>
      </rPr>
      <t>4</t>
    </r>
    <r>
      <rPr>
        <b/>
        <vertAlign val="superscript"/>
        <sz val="8"/>
        <color rgb="FF000000"/>
        <rFont val="Calibri"/>
        <family val="2"/>
        <charset val="161"/>
        <scheme val="minor"/>
      </rPr>
      <t>ο</t>
    </r>
    <r>
      <rPr>
        <sz val="8"/>
        <color rgb="FF000000"/>
        <rFont val="Calibri"/>
        <family val="2"/>
        <charset val="161"/>
        <scheme val="minor"/>
      </rPr>
      <t xml:space="preserve"> Γενικό Λύκειο </t>
    </r>
    <r>
      <rPr>
        <b/>
        <sz val="8"/>
        <color rgb="FF000000"/>
        <rFont val="Calibri"/>
        <family val="2"/>
        <charset val="161"/>
        <scheme val="minor"/>
      </rPr>
      <t>Κοζάνης</t>
    </r>
  </si>
  <si>
    <r>
      <rPr>
        <u/>
        <sz val="8"/>
        <color indexed="8"/>
        <rFont val="Calibri"/>
        <family val="2"/>
        <charset val="161"/>
        <scheme val="minor"/>
      </rPr>
      <t>Προσωρινή</t>
    </r>
    <r>
      <rPr>
        <sz val="8"/>
        <color indexed="8"/>
        <rFont val="Calibri"/>
        <family val="2"/>
        <charset val="161"/>
        <scheme val="minor"/>
      </rPr>
      <t xml:space="preserve"> τοποθέτηση (</t>
    </r>
    <r>
      <rPr>
        <b/>
        <i/>
        <u/>
        <sz val="8"/>
        <color indexed="8"/>
        <rFont val="Calibri"/>
        <family val="2"/>
        <charset val="161"/>
        <scheme val="minor"/>
      </rPr>
      <t>7</t>
    </r>
    <r>
      <rPr>
        <i/>
        <sz val="8"/>
        <color indexed="8"/>
        <rFont val="Calibri"/>
        <family val="2"/>
        <charset val="161"/>
        <scheme val="minor"/>
      </rPr>
      <t xml:space="preserve"> ώρες</t>
    </r>
    <r>
      <rPr>
        <sz val="8"/>
        <color indexed="8"/>
        <rFont val="Calibri"/>
        <family val="2"/>
        <charset val="161"/>
        <scheme val="minor"/>
      </rPr>
      <t>) σ</t>
    </r>
    <r>
      <rPr>
        <sz val="8"/>
        <color rgb="FF000000"/>
        <rFont val="Calibri"/>
        <family val="2"/>
        <charset val="161"/>
        <scheme val="minor"/>
      </rPr>
      <t xml:space="preserve">το </t>
    </r>
    <r>
      <rPr>
        <b/>
        <sz val="8"/>
        <color rgb="FF000000"/>
        <rFont val="Calibri"/>
        <family val="2"/>
        <charset val="161"/>
        <scheme val="minor"/>
      </rPr>
      <t>4</t>
    </r>
    <r>
      <rPr>
        <b/>
        <vertAlign val="superscript"/>
        <sz val="8"/>
        <color rgb="FF000000"/>
        <rFont val="Calibri"/>
        <family val="2"/>
        <charset val="161"/>
        <scheme val="minor"/>
      </rPr>
      <t>ο</t>
    </r>
    <r>
      <rPr>
        <sz val="8"/>
        <color rgb="FF000000"/>
        <rFont val="Calibri"/>
        <family val="2"/>
        <charset val="161"/>
        <scheme val="minor"/>
      </rPr>
      <t xml:space="preserve"> Γενικό Λύκειο </t>
    </r>
    <r>
      <rPr>
        <b/>
        <sz val="8"/>
        <color rgb="FF000000"/>
        <rFont val="Calibri"/>
        <family val="2"/>
        <charset val="161"/>
        <scheme val="minor"/>
      </rPr>
      <t>Κοζάνης</t>
    </r>
    <r>
      <rPr>
        <sz val="8"/>
        <color rgb="FF000000"/>
        <rFont val="Calibri"/>
        <family val="2"/>
        <charset val="161"/>
        <scheme val="minor"/>
      </rPr>
      <t xml:space="preserve">, </t>
    </r>
    <r>
      <rPr>
        <b/>
        <u/>
        <sz val="8"/>
        <color rgb="FF000000"/>
        <rFont val="Calibri"/>
        <family val="2"/>
        <charset val="161"/>
        <scheme val="minor"/>
      </rPr>
      <t>6</t>
    </r>
    <r>
      <rPr>
        <sz val="8"/>
        <color rgb="FF000000"/>
        <rFont val="Calibri"/>
        <family val="2"/>
        <charset val="161"/>
        <scheme val="minor"/>
      </rPr>
      <t xml:space="preserve"> ώρες στο Γυμνάσιο </t>
    </r>
    <r>
      <rPr>
        <b/>
        <sz val="8"/>
        <color rgb="FF000000"/>
        <rFont val="Calibri"/>
        <family val="2"/>
        <charset val="161"/>
        <scheme val="minor"/>
      </rPr>
      <t>Βελβεντού</t>
    </r>
    <r>
      <rPr>
        <sz val="8"/>
        <color rgb="FF000000"/>
        <rFont val="Calibri"/>
        <family val="2"/>
        <charset val="161"/>
        <scheme val="minor"/>
      </rPr>
      <t xml:space="preserve">, </t>
    </r>
    <r>
      <rPr>
        <b/>
        <u/>
        <sz val="8"/>
        <color rgb="FF000000"/>
        <rFont val="Calibri"/>
        <family val="2"/>
        <charset val="161"/>
        <scheme val="minor"/>
      </rPr>
      <t>6</t>
    </r>
    <r>
      <rPr>
        <sz val="8"/>
        <color rgb="FF000000"/>
        <rFont val="Calibri"/>
        <family val="2"/>
        <charset val="161"/>
        <scheme val="minor"/>
      </rPr>
      <t xml:space="preserve"> ώρες στο Γυμνάσιο </t>
    </r>
    <r>
      <rPr>
        <b/>
        <sz val="8"/>
        <color rgb="FF000000"/>
        <rFont val="Calibri"/>
        <family val="2"/>
        <charset val="161"/>
        <scheme val="minor"/>
      </rPr>
      <t>Σερβίων</t>
    </r>
    <r>
      <rPr>
        <sz val="8"/>
        <color rgb="FF000000"/>
        <rFont val="Calibri"/>
        <family val="2"/>
        <charset val="161"/>
        <scheme val="minor"/>
      </rPr>
      <t xml:space="preserve">, </t>
    </r>
    <r>
      <rPr>
        <b/>
        <u/>
        <sz val="8"/>
        <color rgb="FF000000"/>
        <rFont val="Calibri"/>
        <family val="2"/>
        <charset val="161"/>
        <scheme val="minor"/>
      </rPr>
      <t>3</t>
    </r>
    <r>
      <rPr>
        <sz val="8"/>
        <color rgb="FF000000"/>
        <rFont val="Calibri"/>
        <family val="2"/>
        <charset val="161"/>
        <scheme val="minor"/>
      </rPr>
      <t xml:space="preserve"> ώρες στο Γενικό Λύκειο </t>
    </r>
    <r>
      <rPr>
        <b/>
        <sz val="8"/>
        <color rgb="FF000000"/>
        <rFont val="Calibri"/>
        <family val="2"/>
        <charset val="161"/>
        <scheme val="minor"/>
      </rPr>
      <t>Σερβίων</t>
    </r>
    <r>
      <rPr>
        <sz val="8"/>
        <color rgb="FF000000"/>
        <rFont val="Calibri"/>
        <family val="2"/>
        <charset val="161"/>
        <scheme val="minor"/>
      </rPr>
      <t xml:space="preserve"> και </t>
    </r>
    <r>
      <rPr>
        <b/>
        <u/>
        <sz val="8"/>
        <color rgb="FF000000"/>
        <rFont val="Calibri"/>
        <family val="2"/>
        <charset val="161"/>
        <scheme val="minor"/>
      </rPr>
      <t>1</t>
    </r>
    <r>
      <rPr>
        <sz val="8"/>
        <color rgb="FF000000"/>
        <rFont val="Calibri"/>
        <family val="2"/>
        <charset val="161"/>
        <scheme val="minor"/>
      </rPr>
      <t xml:space="preserve"> ώρες στο Γενικό Λύκειο </t>
    </r>
    <r>
      <rPr>
        <b/>
        <sz val="8"/>
        <color rgb="FF000000"/>
        <rFont val="Calibri"/>
        <family val="2"/>
        <charset val="161"/>
        <scheme val="minor"/>
      </rPr>
      <t>Βελβεντού</t>
    </r>
  </si>
  <si>
    <r>
      <rPr>
        <u/>
        <sz val="8"/>
        <color indexed="8"/>
        <rFont val="Calibri"/>
        <family val="2"/>
        <charset val="161"/>
        <scheme val="minor"/>
      </rPr>
      <t>Προσωρινή</t>
    </r>
    <r>
      <rPr>
        <sz val="8"/>
        <color indexed="8"/>
        <rFont val="Calibri"/>
        <family val="2"/>
        <charset val="161"/>
        <scheme val="minor"/>
      </rPr>
      <t xml:space="preserve"> τοποθέτηση (</t>
    </r>
    <r>
      <rPr>
        <i/>
        <sz val="8"/>
        <color indexed="8"/>
        <rFont val="Calibri"/>
        <family val="2"/>
        <charset val="161"/>
        <scheme val="minor"/>
      </rPr>
      <t>χωρίς ωράριο</t>
    </r>
    <r>
      <rPr>
        <sz val="8"/>
        <color indexed="8"/>
        <rFont val="Calibri"/>
        <family val="2"/>
        <charset val="161"/>
        <scheme val="minor"/>
      </rPr>
      <t xml:space="preserve">) </t>
    </r>
    <r>
      <rPr>
        <sz val="8"/>
        <color rgb="FF000000"/>
        <rFont val="Calibri"/>
        <family val="2"/>
        <charset val="161"/>
        <scheme val="minor"/>
      </rPr>
      <t xml:space="preserve">στο </t>
    </r>
    <r>
      <rPr>
        <b/>
        <sz val="8"/>
        <color rgb="FF000000"/>
        <rFont val="Calibri"/>
        <family val="2"/>
        <charset val="161"/>
        <scheme val="minor"/>
      </rPr>
      <t>2</t>
    </r>
    <r>
      <rPr>
        <b/>
        <vertAlign val="superscript"/>
        <sz val="8"/>
        <color rgb="FF000000"/>
        <rFont val="Calibri"/>
        <family val="2"/>
        <charset val="161"/>
        <scheme val="minor"/>
      </rPr>
      <t>ο</t>
    </r>
    <r>
      <rPr>
        <sz val="8"/>
        <color rgb="FF000000"/>
        <rFont val="Calibri"/>
        <family val="2"/>
        <charset val="161"/>
        <scheme val="minor"/>
      </rPr>
      <t xml:space="preserve"> Γενικό Λύκειο </t>
    </r>
    <r>
      <rPr>
        <b/>
        <sz val="8"/>
        <color rgb="FF000000"/>
        <rFont val="Calibri"/>
        <family val="2"/>
        <charset val="161"/>
        <scheme val="minor"/>
      </rPr>
      <t>Κοζάνης</t>
    </r>
  </si>
  <si>
    <t>Τοποθετήσεις - Διαθέσεις Νεοδιόριστων Εκπαιδευτικών ΠΕ05 Γαλλικής Φιλολογίας 17η/03 - 09 - 2025 Συνεδρίαση του Π.Υ.Σ.Δ.Ε. Κοζάνης - Α.Σ.Ο.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</si>
</sst>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409]General"/>
    <numFmt numFmtId="165" formatCode="0.000"/>
  </numFmts>
  <fonts count="27" x14ac:knownFonts="1">
    <font>
      <sz val="11"/>
      <color theme="1"/>
      <name val="Calibri"/>
      <family val="2"/>
      <charset val="161"/>
      <scheme val="minor"/>
    </font>
    <font>
      <sz val="11"/>
      <color theme="1"/>
      <name val="Calibri"/>
      <family val="2"/>
      <charset val="161"/>
      <scheme val="minor"/>
    </font>
    <font>
      <b/>
      <sz val="15"/>
      <color theme="3"/>
      <name val="Calibri"/>
      <family val="2"/>
      <charset val="161"/>
      <scheme val="minor"/>
    </font>
    <font>
      <sz val="8"/>
      <color indexed="8"/>
      <name val="Calibri"/>
      <family val="2"/>
      <charset val="161"/>
      <scheme val="minor"/>
    </font>
    <font>
      <sz val="8"/>
      <color theme="1"/>
      <name val="Calibri"/>
      <family val="2"/>
      <charset val="161"/>
      <scheme val="minor"/>
    </font>
    <font>
      <sz val="8"/>
      <color rgb="FFFF0000"/>
      <name val="Calibri"/>
      <family val="2"/>
      <charset val="161"/>
      <scheme val="minor"/>
    </font>
    <font>
      <sz val="8"/>
      <name val="Calibri"/>
      <family val="2"/>
      <charset val="161"/>
      <scheme val="minor"/>
    </font>
    <font>
      <sz val="8"/>
      <color rgb="FF000000"/>
      <name val="Calibri"/>
      <family val="2"/>
      <charset val="161"/>
      <scheme val="minor"/>
    </font>
    <font>
      <sz val="11"/>
      <color indexed="8"/>
      <name val="Calibri"/>
      <family val="2"/>
      <charset val="161"/>
    </font>
    <font>
      <b/>
      <sz val="8"/>
      <color indexed="8"/>
      <name val="Calibri"/>
      <family val="2"/>
      <charset val="161"/>
      <scheme val="minor"/>
    </font>
    <font>
      <b/>
      <sz val="8"/>
      <name val="Calibri"/>
      <family val="2"/>
      <charset val="161"/>
      <scheme val="minor"/>
    </font>
    <font>
      <sz val="11"/>
      <color rgb="FF000000"/>
      <name val="Calibri"/>
      <family val="2"/>
      <scheme val="minor"/>
    </font>
    <font>
      <sz val="9"/>
      <color indexed="81"/>
      <name val="Tahoma"/>
      <family val="2"/>
      <charset val="161"/>
    </font>
    <font>
      <b/>
      <sz val="9"/>
      <color indexed="81"/>
      <name val="Tahoma"/>
      <family val="2"/>
      <charset val="161"/>
    </font>
    <font>
      <vertAlign val="superscript"/>
      <sz val="8"/>
      <color indexed="8"/>
      <name val="Calibri"/>
      <family val="2"/>
      <charset val="161"/>
      <scheme val="minor"/>
    </font>
    <font>
      <b/>
      <u/>
      <sz val="8"/>
      <color indexed="8"/>
      <name val="Calibri"/>
      <family val="2"/>
      <charset val="161"/>
      <scheme val="minor"/>
    </font>
    <font>
      <b/>
      <vertAlign val="superscript"/>
      <sz val="8"/>
      <color indexed="8"/>
      <name val="Calibri"/>
      <family val="2"/>
      <charset val="161"/>
      <scheme val="minor"/>
    </font>
    <font>
      <b/>
      <sz val="8"/>
      <color theme="8"/>
      <name val="Calibri"/>
      <family val="2"/>
      <charset val="161"/>
      <scheme val="minor"/>
    </font>
    <font>
      <b/>
      <sz val="8"/>
      <color rgb="FF000000"/>
      <name val="Calibri"/>
      <family val="2"/>
      <charset val="161"/>
      <scheme val="minor"/>
    </font>
    <font>
      <b/>
      <vertAlign val="superscript"/>
      <sz val="8"/>
      <color rgb="FF000000"/>
      <name val="Calibri"/>
      <family val="2"/>
      <charset val="161"/>
      <scheme val="minor"/>
    </font>
    <font>
      <b/>
      <u/>
      <sz val="8"/>
      <color rgb="FF000000"/>
      <name val="Calibri"/>
      <family val="2"/>
      <charset val="161"/>
      <scheme val="minor"/>
    </font>
    <font>
      <u/>
      <sz val="8"/>
      <color indexed="8"/>
      <name val="Calibri"/>
      <family val="2"/>
      <charset val="161"/>
      <scheme val="minor"/>
    </font>
    <font>
      <b/>
      <sz val="8"/>
      <color theme="4" tint="-0.499984740745262"/>
      <name val="Calibri"/>
      <family val="2"/>
      <charset val="161"/>
      <scheme val="minor"/>
    </font>
    <font>
      <b/>
      <vertAlign val="superscript"/>
      <sz val="8"/>
      <color theme="4" tint="-0.499984740745262"/>
      <name val="Calibri"/>
      <family val="2"/>
      <charset val="161"/>
      <scheme val="minor"/>
    </font>
    <font>
      <b/>
      <i/>
      <u/>
      <sz val="8"/>
      <color indexed="8"/>
      <name val="Calibri"/>
      <family val="2"/>
      <charset val="161"/>
      <scheme val="minor"/>
    </font>
    <font>
      <i/>
      <sz val="8"/>
      <color indexed="8"/>
      <name val="Calibri"/>
      <family val="2"/>
      <charset val="161"/>
      <scheme val="minor"/>
    </font>
    <font>
      <b/>
      <sz val="12"/>
      <color theme="3"/>
      <name val="Calibri"/>
      <family val="2"/>
      <charset val="161"/>
      <scheme val="minor"/>
    </font>
  </fonts>
  <fills count="14">
    <fill>
      <patternFill patternType="none"/>
    </fill>
    <fill>
      <patternFill patternType="gray125"/>
    </fill>
    <fill>
      <patternFill patternType="solid">
        <fgColor rgb="FFFFFFCC"/>
      </patternFill>
    </fill>
    <fill>
      <patternFill patternType="gray0625"/>
    </fill>
    <fill>
      <patternFill patternType="solid">
        <fgColor theme="0"/>
        <bgColor indexed="64"/>
      </patternFill>
    </fill>
    <fill>
      <patternFill patternType="gray0625">
        <bgColor theme="0"/>
      </patternFill>
    </fill>
    <fill>
      <patternFill patternType="solid">
        <fgColor theme="9" tint="0.59999389629810485"/>
        <bgColor indexed="64"/>
      </patternFill>
    </fill>
    <fill>
      <patternFill patternType="solid">
        <fgColor rgb="FFDDD9C3"/>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2">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ck">
        <color theme="4"/>
      </top>
      <bottom style="thin">
        <color indexed="64"/>
      </bottom>
      <diagonal/>
    </border>
    <border>
      <left style="thin">
        <color rgb="FFB2B2B2"/>
      </left>
      <right style="thin">
        <color rgb="FFB2B2B2"/>
      </right>
      <top style="thin">
        <color rgb="FFB2B2B2"/>
      </top>
      <bottom/>
      <diagonal/>
    </border>
    <border>
      <left style="thin">
        <color theme="2" tint="-0.24994659260841701"/>
      </left>
      <right style="thin">
        <color rgb="FFB2B2B2"/>
      </right>
      <top style="thick">
        <color theme="4"/>
      </top>
      <bottom style="thin">
        <color indexed="64"/>
      </bottom>
      <diagonal/>
    </border>
    <border>
      <left style="thin">
        <color rgb="FFB2B2B2"/>
      </left>
      <right style="thin">
        <color rgb="FFB2B2B2"/>
      </right>
      <top style="thick">
        <color theme="4"/>
      </top>
      <bottom/>
      <diagonal/>
    </border>
    <border>
      <left style="thin">
        <color indexed="64"/>
      </left>
      <right style="thin">
        <color indexed="64"/>
      </right>
      <top style="thick">
        <color theme="4"/>
      </top>
      <bottom/>
      <diagonal/>
    </border>
  </borders>
  <cellStyleXfs count="7">
    <xf numFmtId="0" fontId="0" fillId="0" borderId="0"/>
    <xf numFmtId="0" fontId="2" fillId="0" borderId="1" applyNumberFormat="0" applyFill="0" applyAlignment="0" applyProtection="0"/>
    <xf numFmtId="0" fontId="1" fillId="2" borderId="2" applyNumberFormat="0" applyFont="0" applyAlignment="0" applyProtection="0"/>
    <xf numFmtId="0" fontId="8" fillId="0" borderId="0"/>
    <xf numFmtId="0" fontId="11" fillId="0" borderId="0"/>
    <xf numFmtId="0" fontId="11" fillId="0" borderId="0"/>
    <xf numFmtId="164" fontId="1" fillId="0" borderId="0"/>
  </cellStyleXfs>
  <cellXfs count="52">
    <xf numFmtId="0" fontId="0" fillId="0" borderId="0" xfId="0"/>
    <xf numFmtId="164" fontId="3" fillId="0" borderId="3" xfId="0" applyNumberFormat="1" applyFont="1" applyFill="1" applyBorder="1" applyAlignment="1">
      <alignment horizontal="center" vertical="center" wrapText="1"/>
    </xf>
    <xf numFmtId="0" fontId="0" fillId="0" borderId="0" xfId="0"/>
    <xf numFmtId="0" fontId="3" fillId="0"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9" fillId="2" borderId="2" xfId="2" applyFont="1" applyAlignment="1">
      <alignment horizontal="center" vertical="center" wrapText="1"/>
    </xf>
    <xf numFmtId="0" fontId="1" fillId="0" borderId="0" xfId="0" applyFont="1"/>
    <xf numFmtId="0" fontId="9" fillId="2" borderId="7" xfId="2" applyFont="1" applyBorder="1" applyAlignment="1">
      <alignment horizontal="center" vertical="center" wrapText="1"/>
    </xf>
    <xf numFmtId="0" fontId="3" fillId="7" borderId="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2" fontId="9" fillId="7" borderId="3" xfId="0"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0" fontId="0" fillId="0" borderId="3" xfId="0" applyBorder="1"/>
    <xf numFmtId="0" fontId="9" fillId="2" borderId="8" xfId="2" applyFont="1" applyBorder="1" applyAlignment="1">
      <alignment horizontal="center" vertical="center" wrapText="1"/>
    </xf>
    <xf numFmtId="0" fontId="6" fillId="0" borderId="3"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7" fillId="0" borderId="3" xfId="4" applyNumberFormat="1" applyFont="1" applyFill="1" applyBorder="1" applyAlignment="1">
      <alignment horizontal="center" vertical="center" wrapText="1" readingOrder="1"/>
    </xf>
    <xf numFmtId="0" fontId="3" fillId="0" borderId="4"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9" fillId="2" borderId="2" xfId="2" applyFont="1" applyBorder="1" applyAlignment="1">
      <alignment horizontal="center" vertical="center" wrapText="1"/>
    </xf>
    <xf numFmtId="0" fontId="9" fillId="7" borderId="6"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9" fillId="2" borderId="9" xfId="2" applyFont="1" applyBorder="1" applyAlignment="1">
      <alignment horizontal="center" vertical="center" wrapText="1"/>
    </xf>
    <xf numFmtId="0" fontId="3"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9" fillId="12" borderId="0" xfId="2" applyFont="1" applyFill="1" applyBorder="1" applyAlignment="1">
      <alignment horizontal="center" vertical="center" wrapText="1"/>
    </xf>
    <xf numFmtId="0" fontId="3" fillId="0" borderId="3" xfId="0" applyFont="1" applyBorder="1" applyAlignment="1">
      <alignment horizontal="left" vertical="center" wrapText="1"/>
    </xf>
    <xf numFmtId="0" fontId="15" fillId="0" borderId="3" xfId="0" applyFont="1" applyBorder="1" applyAlignment="1">
      <alignment horizontal="left" vertical="center" wrapText="1"/>
    </xf>
    <xf numFmtId="0" fontId="3" fillId="3" borderId="3" xfId="0" applyFont="1" applyFill="1" applyBorder="1" applyAlignment="1">
      <alignment horizontal="center" vertical="center" wrapText="1"/>
    </xf>
    <xf numFmtId="2" fontId="4" fillId="3" borderId="3" xfId="0" applyNumberFormat="1" applyFont="1" applyFill="1" applyBorder="1" applyAlignment="1">
      <alignment horizontal="center" vertical="center"/>
    </xf>
    <xf numFmtId="0" fontId="9" fillId="12" borderId="10" xfId="2" applyFont="1" applyFill="1" applyBorder="1" applyAlignment="1">
      <alignment horizontal="center" vertical="center" wrapText="1"/>
    </xf>
    <xf numFmtId="0" fontId="9" fillId="12" borderId="8" xfId="2" applyFont="1" applyFill="1" applyBorder="1" applyAlignment="1">
      <alignment horizontal="center" vertical="center" wrapText="1"/>
    </xf>
    <xf numFmtId="0" fontId="9" fillId="12" borderId="11" xfId="2" applyFont="1" applyFill="1" applyBorder="1" applyAlignment="1">
      <alignment horizontal="center" vertical="center" wrapText="1"/>
    </xf>
    <xf numFmtId="0" fontId="9" fillId="13" borderId="3" xfId="0"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2" fillId="0" borderId="1" xfId="1" applyAlignment="1">
      <alignment horizontal="center" vertical="center"/>
    </xf>
    <xf numFmtId="0" fontId="26" fillId="0" borderId="1" xfId="1" applyFont="1" applyAlignment="1">
      <alignment horizontal="center" vertical="center" wrapText="1"/>
    </xf>
    <xf numFmtId="0" fontId="15" fillId="12" borderId="3" xfId="0" applyFont="1" applyFill="1" applyBorder="1" applyAlignment="1">
      <alignment horizontal="left" vertical="center" wrapText="1"/>
    </xf>
    <xf numFmtId="0" fontId="3" fillId="12" borderId="3" xfId="0" applyFont="1" applyFill="1" applyBorder="1" applyAlignment="1">
      <alignment horizontal="center" vertical="center" wrapText="1"/>
    </xf>
  </cellXfs>
  <cellStyles count="7">
    <cellStyle name="Normal" xfId="4" xr:uid="{00000000-0005-0000-0000-000000000000}"/>
    <cellStyle name="Βασικό_ΔΝΣΗ_ΠΙΝΑΚΕΣ ΚΕΝΩΝ Α΄ ΠΕΡΙΟΧΗ 5-9-11-1" xfId="3" xr:uid="{00000000-0005-0000-0000-000001000000}"/>
    <cellStyle name="Επικεφαλίδα 1" xfId="1" builtinId="16"/>
    <cellStyle name="Κανονικό" xfId="0" builtinId="0"/>
    <cellStyle name="Κανονικό 2" xfId="5" xr:uid="{00000000-0005-0000-0000-000004000000}"/>
    <cellStyle name="Κανονικό 3" xfId="6" xr:uid="{00000000-0005-0000-0000-000005000000}"/>
    <cellStyle name="Σημείωση" xfId="2" builtinId="10"/>
  </cellStyles>
  <dxfs count="0"/>
  <tableStyles count="0" defaultTableStyle="TableStyleMedium9" defaultPivotStyle="PivotStyleLight16"/>
  <colors>
    <mruColors>
      <color rgb="FF806200"/>
      <color rgb="FFFFFFCC"/>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0"/>
  <dimension ref="A1:S18"/>
  <sheetViews>
    <sheetView view="pageBreakPreview" zoomScale="115" zoomScaleNormal="100" zoomScaleSheetLayoutView="115" workbookViewId="0">
      <pane xSplit="6" ySplit="1" topLeftCell="G11" activePane="bottomRight" state="frozen"/>
      <selection pane="topRight" activeCell="G1" sqref="G1"/>
      <selection pane="bottomLeft" activeCell="A2" sqref="A2"/>
      <selection pane="bottomRight" activeCell="F24" sqref="F24"/>
    </sheetView>
  </sheetViews>
  <sheetFormatPr defaultColWidth="27" defaultRowHeight="15" x14ac:dyDescent="0.25"/>
  <cols>
    <col min="1" max="1" width="3.28515625" bestFit="1" customWidth="1"/>
    <col min="2" max="2" width="6.85546875" customWidth="1"/>
    <col min="3" max="3" width="14.7109375" customWidth="1"/>
    <col min="4" max="4" width="9.42578125" customWidth="1"/>
    <col min="5" max="5" width="5.5703125" style="2" customWidth="1"/>
    <col min="6" max="6" width="12.28515625" customWidth="1"/>
    <col min="7" max="7" width="7.28515625" customWidth="1"/>
    <col min="8" max="8" width="6.7109375" customWidth="1"/>
    <col min="9" max="9" width="5" style="2" customWidth="1"/>
    <col min="10" max="10" width="4.85546875" style="2" customWidth="1"/>
    <col min="11" max="11" width="5.5703125" style="2" customWidth="1"/>
    <col min="12" max="12" width="6.5703125" customWidth="1"/>
    <col min="13" max="13" width="7.5703125" customWidth="1"/>
    <col min="14" max="14" width="9.5703125" style="2" customWidth="1"/>
    <col min="15" max="15" width="7.140625" style="2" customWidth="1"/>
    <col min="16" max="16" width="30.7109375" customWidth="1"/>
    <col min="17" max="17" width="23.42578125" style="2" customWidth="1"/>
    <col min="18" max="18" width="19.85546875" style="2" customWidth="1"/>
    <col min="19" max="19" width="23.140625" customWidth="1"/>
  </cols>
  <sheetData>
    <row r="1" spans="1:19" ht="20.25" thickBot="1" x14ac:dyDescent="0.3">
      <c r="A1" s="48" t="s">
        <v>87</v>
      </c>
      <c r="B1" s="48"/>
      <c r="C1" s="48"/>
      <c r="D1" s="48"/>
      <c r="E1" s="48"/>
      <c r="F1" s="48"/>
      <c r="G1" s="48"/>
      <c r="H1" s="48"/>
      <c r="I1" s="48"/>
      <c r="J1" s="48"/>
      <c r="K1" s="48"/>
      <c r="L1" s="48"/>
      <c r="M1" s="48"/>
      <c r="N1" s="48"/>
      <c r="O1" s="48"/>
      <c r="P1" s="48"/>
      <c r="Q1" s="48"/>
      <c r="R1" s="48"/>
    </row>
    <row r="2" spans="1:19" s="8" customFormat="1" ht="57" thickTop="1" x14ac:dyDescent="0.25">
      <c r="A2" s="19" t="s">
        <v>0</v>
      </c>
      <c r="B2" s="7" t="s">
        <v>1</v>
      </c>
      <c r="C2" s="7" t="s">
        <v>2</v>
      </c>
      <c r="D2" s="7" t="s">
        <v>3</v>
      </c>
      <c r="E2" s="19" t="s">
        <v>88</v>
      </c>
      <c r="F2" s="19" t="s">
        <v>4</v>
      </c>
      <c r="G2" s="19" t="s">
        <v>81</v>
      </c>
      <c r="H2" s="19" t="s">
        <v>82</v>
      </c>
      <c r="I2" s="19" t="s">
        <v>60</v>
      </c>
      <c r="J2" s="19" t="s">
        <v>61</v>
      </c>
      <c r="K2" s="19" t="s">
        <v>62</v>
      </c>
      <c r="L2" s="19" t="s">
        <v>12</v>
      </c>
      <c r="M2" s="19" t="s">
        <v>13</v>
      </c>
      <c r="N2" s="7" t="s">
        <v>129</v>
      </c>
      <c r="O2" s="19" t="s">
        <v>83</v>
      </c>
      <c r="P2" s="19" t="s">
        <v>84</v>
      </c>
      <c r="Q2" s="7" t="s">
        <v>200</v>
      </c>
      <c r="R2" s="7" t="s">
        <v>172</v>
      </c>
      <c r="S2" s="34" t="s">
        <v>229</v>
      </c>
    </row>
    <row r="3" spans="1:19" ht="33.75" x14ac:dyDescent="0.25">
      <c r="A3" s="1">
        <v>1</v>
      </c>
      <c r="B3" s="3">
        <v>228777</v>
      </c>
      <c r="C3" s="3" t="s">
        <v>131</v>
      </c>
      <c r="D3" s="3" t="s">
        <v>47</v>
      </c>
      <c r="E3" s="3" t="s">
        <v>58</v>
      </c>
      <c r="F3" s="3" t="s">
        <v>109</v>
      </c>
      <c r="G3" s="17" t="s">
        <v>69</v>
      </c>
      <c r="H3" s="17" t="s">
        <v>70</v>
      </c>
      <c r="I3" s="3">
        <v>27.5</v>
      </c>
      <c r="J3" s="3">
        <v>35.36</v>
      </c>
      <c r="K3" s="3">
        <v>32</v>
      </c>
      <c r="L3" s="10" t="s">
        <v>78</v>
      </c>
      <c r="M3" s="10" t="s">
        <v>78</v>
      </c>
      <c r="N3" s="10" t="s">
        <v>167</v>
      </c>
      <c r="O3" s="11">
        <f>SUM(I3:K3)</f>
        <v>94.86</v>
      </c>
      <c r="P3" s="10" t="s">
        <v>132</v>
      </c>
      <c r="Q3" s="26" t="s">
        <v>207</v>
      </c>
      <c r="R3" s="6"/>
      <c r="S3" s="26" t="s">
        <v>232</v>
      </c>
    </row>
    <row r="4" spans="1:19" ht="24" x14ac:dyDescent="0.25">
      <c r="A4" s="1">
        <v>2</v>
      </c>
      <c r="B4" s="3">
        <v>157429</v>
      </c>
      <c r="C4" s="3" t="s">
        <v>94</v>
      </c>
      <c r="D4" s="3" t="s">
        <v>5</v>
      </c>
      <c r="E4" s="3" t="s">
        <v>57</v>
      </c>
      <c r="F4" s="3" t="s">
        <v>120</v>
      </c>
      <c r="G4" s="3" t="s">
        <v>67</v>
      </c>
      <c r="H4" s="3" t="s">
        <v>68</v>
      </c>
      <c r="I4" s="3">
        <v>77.5</v>
      </c>
      <c r="J4" s="3">
        <v>86</v>
      </c>
      <c r="K4" s="3">
        <v>8</v>
      </c>
      <c r="L4" s="10"/>
      <c r="M4" s="10" t="s">
        <v>78</v>
      </c>
      <c r="N4" s="10" t="s">
        <v>168</v>
      </c>
      <c r="O4" s="11">
        <f t="shared" ref="O4:O18" si="0">SUM(I4:K4)</f>
        <v>171.5</v>
      </c>
      <c r="P4" s="10" t="s">
        <v>133</v>
      </c>
      <c r="Q4" s="6"/>
      <c r="R4" s="28" t="s">
        <v>170</v>
      </c>
      <c r="S4" s="6"/>
    </row>
    <row r="5" spans="1:19" ht="33.75" x14ac:dyDescent="0.25">
      <c r="A5" s="1">
        <v>3</v>
      </c>
      <c r="B5" s="3">
        <v>198993</v>
      </c>
      <c r="C5" s="3" t="s">
        <v>63</v>
      </c>
      <c r="D5" s="3" t="s">
        <v>15</v>
      </c>
      <c r="E5" s="3" t="s">
        <v>57</v>
      </c>
      <c r="F5" s="3" t="s">
        <v>122</v>
      </c>
      <c r="G5" s="4" t="s">
        <v>67</v>
      </c>
      <c r="H5" s="4" t="s">
        <v>68</v>
      </c>
      <c r="I5" s="3">
        <v>48.54</v>
      </c>
      <c r="J5" s="3">
        <v>57.89</v>
      </c>
      <c r="K5" s="3">
        <f>4+4</f>
        <v>8</v>
      </c>
      <c r="L5" s="10" t="s">
        <v>78</v>
      </c>
      <c r="M5" s="10"/>
      <c r="N5" s="10" t="s">
        <v>168</v>
      </c>
      <c r="O5" s="11">
        <f t="shared" si="0"/>
        <v>114.43</v>
      </c>
      <c r="P5" s="10" t="s">
        <v>134</v>
      </c>
      <c r="Q5" s="6"/>
      <c r="R5" s="3" t="s">
        <v>176</v>
      </c>
      <c r="S5" s="20" t="s">
        <v>231</v>
      </c>
    </row>
    <row r="6" spans="1:19" ht="78.75" x14ac:dyDescent="0.25">
      <c r="A6" s="1">
        <v>4</v>
      </c>
      <c r="B6" s="3">
        <v>214398</v>
      </c>
      <c r="C6" s="3" t="s">
        <v>43</v>
      </c>
      <c r="D6" s="3" t="s">
        <v>6</v>
      </c>
      <c r="E6" s="3" t="s">
        <v>57</v>
      </c>
      <c r="F6" s="3" t="s">
        <v>110</v>
      </c>
      <c r="G6" s="17" t="s">
        <v>69</v>
      </c>
      <c r="H6" s="17" t="s">
        <v>70</v>
      </c>
      <c r="I6" s="3">
        <v>41.25</v>
      </c>
      <c r="J6" s="3">
        <v>59.9</v>
      </c>
      <c r="K6" s="3">
        <v>12</v>
      </c>
      <c r="L6" s="10" t="s">
        <v>78</v>
      </c>
      <c r="M6" s="10" t="s">
        <v>78</v>
      </c>
      <c r="N6" s="10" t="s">
        <v>168</v>
      </c>
      <c r="O6" s="11">
        <f t="shared" si="0"/>
        <v>113.15</v>
      </c>
      <c r="P6" s="10" t="s">
        <v>135</v>
      </c>
      <c r="Q6" s="26" t="s">
        <v>202</v>
      </c>
      <c r="R6" s="29" t="s">
        <v>182</v>
      </c>
      <c r="S6" s="29" t="s">
        <v>233</v>
      </c>
    </row>
    <row r="7" spans="1:19" ht="33.75" x14ac:dyDescent="0.25">
      <c r="A7" s="1">
        <v>5</v>
      </c>
      <c r="B7" s="3">
        <v>211642</v>
      </c>
      <c r="C7" s="3" t="s">
        <v>45</v>
      </c>
      <c r="D7" s="3" t="s">
        <v>46</v>
      </c>
      <c r="E7" s="3" t="s">
        <v>58</v>
      </c>
      <c r="F7" s="3" t="s">
        <v>107</v>
      </c>
      <c r="G7" s="4" t="s">
        <v>67</v>
      </c>
      <c r="H7" s="4" t="s">
        <v>68</v>
      </c>
      <c r="I7" s="3">
        <v>52.5</v>
      </c>
      <c r="J7" s="3">
        <v>98.58</v>
      </c>
      <c r="K7" s="3">
        <v>12</v>
      </c>
      <c r="L7" s="10" t="s">
        <v>79</v>
      </c>
      <c r="M7" s="10" t="s">
        <v>79</v>
      </c>
      <c r="N7" s="10"/>
      <c r="O7" s="11">
        <f t="shared" si="0"/>
        <v>163.07999999999998</v>
      </c>
      <c r="P7" s="10"/>
      <c r="Q7" s="6"/>
      <c r="R7" s="6"/>
      <c r="S7" s="6"/>
    </row>
    <row r="8" spans="1:19" ht="56.25" x14ac:dyDescent="0.25">
      <c r="A8" s="1">
        <v>6</v>
      </c>
      <c r="B8" s="3">
        <v>221324</v>
      </c>
      <c r="C8" s="3" t="s">
        <v>44</v>
      </c>
      <c r="D8" s="3" t="s">
        <v>28</v>
      </c>
      <c r="E8" s="3" t="s">
        <v>58</v>
      </c>
      <c r="F8" s="3" t="s">
        <v>111</v>
      </c>
      <c r="G8" s="3" t="s">
        <v>67</v>
      </c>
      <c r="H8" s="3" t="s">
        <v>68</v>
      </c>
      <c r="I8" s="3">
        <v>35</v>
      </c>
      <c r="J8" s="3">
        <v>40.200000000000003</v>
      </c>
      <c r="K8" s="3">
        <v>12</v>
      </c>
      <c r="L8" s="10" t="s">
        <v>78</v>
      </c>
      <c r="M8" s="10" t="s">
        <v>78</v>
      </c>
      <c r="N8" s="10" t="s">
        <v>168</v>
      </c>
      <c r="O8" s="11">
        <f t="shared" si="0"/>
        <v>87.2</v>
      </c>
      <c r="P8" s="10" t="s">
        <v>166</v>
      </c>
      <c r="Q8" s="6"/>
      <c r="R8" s="3" t="s">
        <v>177</v>
      </c>
      <c r="S8" s="6"/>
    </row>
    <row r="9" spans="1:19" ht="24" x14ac:dyDescent="0.25">
      <c r="A9" s="1">
        <v>7</v>
      </c>
      <c r="B9" s="3">
        <v>184932</v>
      </c>
      <c r="C9" s="3" t="s">
        <v>178</v>
      </c>
      <c r="D9" s="3" t="s">
        <v>179</v>
      </c>
      <c r="E9" s="3" t="s">
        <v>58</v>
      </c>
      <c r="F9" s="3" t="s">
        <v>110</v>
      </c>
      <c r="G9" s="3" t="s">
        <v>67</v>
      </c>
      <c r="H9" s="3" t="s">
        <v>68</v>
      </c>
      <c r="I9" s="3">
        <v>58.75</v>
      </c>
      <c r="J9" s="21">
        <v>113.98</v>
      </c>
      <c r="K9" s="3">
        <f>4+4</f>
        <v>8</v>
      </c>
      <c r="L9" s="10"/>
      <c r="M9" s="10"/>
      <c r="N9" s="10" t="s">
        <v>168</v>
      </c>
      <c r="O9" s="11">
        <f t="shared" si="0"/>
        <v>180.73000000000002</v>
      </c>
      <c r="P9" s="10" t="s">
        <v>171</v>
      </c>
      <c r="Q9" s="6"/>
      <c r="R9" s="3" t="s">
        <v>180</v>
      </c>
      <c r="S9" s="6"/>
    </row>
    <row r="10" spans="1:19" ht="24" x14ac:dyDescent="0.25">
      <c r="A10" s="1">
        <v>8</v>
      </c>
      <c r="B10" s="3">
        <v>167392</v>
      </c>
      <c r="C10" s="3" t="s">
        <v>136</v>
      </c>
      <c r="D10" s="3" t="s">
        <v>16</v>
      </c>
      <c r="E10" s="3" t="s">
        <v>57</v>
      </c>
      <c r="F10" s="3" t="s">
        <v>116</v>
      </c>
      <c r="G10" s="3" t="s">
        <v>67</v>
      </c>
      <c r="H10" s="3" t="s">
        <v>68</v>
      </c>
      <c r="I10" s="3">
        <v>74.58</v>
      </c>
      <c r="J10" s="3">
        <v>98.24</v>
      </c>
      <c r="K10" s="3"/>
      <c r="L10" s="10" t="s">
        <v>80</v>
      </c>
      <c r="M10" s="10"/>
      <c r="N10" s="10"/>
      <c r="O10" s="11">
        <f t="shared" si="0"/>
        <v>172.82</v>
      </c>
      <c r="P10" s="10" t="s">
        <v>137</v>
      </c>
      <c r="Q10" s="6"/>
      <c r="R10" s="6"/>
      <c r="S10" s="6"/>
    </row>
    <row r="11" spans="1:19" ht="67.5" x14ac:dyDescent="0.25">
      <c r="A11" s="1">
        <v>9</v>
      </c>
      <c r="B11" s="15">
        <v>704193</v>
      </c>
      <c r="C11" s="1" t="s">
        <v>95</v>
      </c>
      <c r="D11" s="1" t="s">
        <v>10</v>
      </c>
      <c r="E11" s="3" t="s">
        <v>57</v>
      </c>
      <c r="F11" s="3" t="s">
        <v>103</v>
      </c>
      <c r="G11" s="17" t="s">
        <v>69</v>
      </c>
      <c r="H11" s="17" t="s">
        <v>70</v>
      </c>
      <c r="I11" s="3">
        <v>32.5</v>
      </c>
      <c r="J11" s="3">
        <v>60.06</v>
      </c>
      <c r="K11" s="3">
        <v>8</v>
      </c>
      <c r="L11" s="10" t="s">
        <v>78</v>
      </c>
      <c r="M11" s="10" t="s">
        <v>78</v>
      </c>
      <c r="N11" s="10" t="s">
        <v>168</v>
      </c>
      <c r="O11" s="11">
        <f t="shared" si="0"/>
        <v>100.56</v>
      </c>
      <c r="P11" s="10" t="s">
        <v>138</v>
      </c>
      <c r="Q11" s="26" t="s">
        <v>205</v>
      </c>
      <c r="R11" s="29" t="s">
        <v>184</v>
      </c>
      <c r="S11" s="29" t="s">
        <v>235</v>
      </c>
    </row>
    <row r="12" spans="1:19" ht="24" x14ac:dyDescent="0.25">
      <c r="A12" s="1">
        <v>10</v>
      </c>
      <c r="B12" s="3">
        <v>177051</v>
      </c>
      <c r="C12" s="3" t="s">
        <v>139</v>
      </c>
      <c r="D12" s="3" t="s">
        <v>9</v>
      </c>
      <c r="E12" s="3" t="s">
        <v>57</v>
      </c>
      <c r="F12" s="3" t="s">
        <v>108</v>
      </c>
      <c r="G12" s="3" t="s">
        <v>67</v>
      </c>
      <c r="H12" s="3" t="s">
        <v>68</v>
      </c>
      <c r="I12" s="3">
        <v>67.91</v>
      </c>
      <c r="J12" s="3">
        <v>86.57</v>
      </c>
      <c r="K12" s="3">
        <v>4</v>
      </c>
      <c r="L12" s="10" t="s">
        <v>78</v>
      </c>
      <c r="M12" s="10"/>
      <c r="N12" s="10" t="s">
        <v>168</v>
      </c>
      <c r="O12" s="11">
        <f t="shared" si="0"/>
        <v>158.47999999999999</v>
      </c>
      <c r="P12" s="10" t="s">
        <v>140</v>
      </c>
      <c r="Q12" s="6"/>
      <c r="R12" s="28" t="s">
        <v>174</v>
      </c>
      <c r="S12" s="6"/>
    </row>
    <row r="13" spans="1:19" ht="90" x14ac:dyDescent="0.25">
      <c r="A13" s="1">
        <v>11</v>
      </c>
      <c r="B13" s="3">
        <v>206326</v>
      </c>
      <c r="C13" s="3" t="s">
        <v>41</v>
      </c>
      <c r="D13" s="3" t="s">
        <v>22</v>
      </c>
      <c r="E13" s="3" t="s">
        <v>57</v>
      </c>
      <c r="F13" s="3" t="s">
        <v>123</v>
      </c>
      <c r="G13" s="17" t="s">
        <v>69</v>
      </c>
      <c r="H13" s="17" t="s">
        <v>70</v>
      </c>
      <c r="I13" s="3">
        <v>35</v>
      </c>
      <c r="J13" s="3">
        <v>64.38</v>
      </c>
      <c r="K13" s="3">
        <v>12</v>
      </c>
      <c r="L13" s="10" t="s">
        <v>79</v>
      </c>
      <c r="M13" s="10"/>
      <c r="N13" s="10" t="s">
        <v>168</v>
      </c>
      <c r="O13" s="11">
        <f t="shared" si="0"/>
        <v>111.38</v>
      </c>
      <c r="P13" s="10" t="s">
        <v>141</v>
      </c>
      <c r="Q13" s="26" t="s">
        <v>206</v>
      </c>
      <c r="R13" s="29" t="s">
        <v>183</v>
      </c>
      <c r="S13" s="29" t="s">
        <v>234</v>
      </c>
    </row>
    <row r="14" spans="1:19" ht="24" x14ac:dyDescent="0.25">
      <c r="A14" s="1">
        <v>12</v>
      </c>
      <c r="B14" s="23">
        <v>206266</v>
      </c>
      <c r="C14" s="23" t="s">
        <v>98</v>
      </c>
      <c r="D14" s="23" t="s">
        <v>99</v>
      </c>
      <c r="E14" s="23" t="s">
        <v>58</v>
      </c>
      <c r="F14" s="23" t="s">
        <v>119</v>
      </c>
      <c r="G14" s="3" t="s">
        <v>67</v>
      </c>
      <c r="H14" s="3" t="s">
        <v>68</v>
      </c>
      <c r="I14" s="5">
        <v>69.58</v>
      </c>
      <c r="J14" s="5">
        <v>56.91</v>
      </c>
      <c r="K14" s="5">
        <v>4</v>
      </c>
      <c r="L14" s="24" t="s">
        <v>78</v>
      </c>
      <c r="M14" s="10"/>
      <c r="N14" s="10"/>
      <c r="O14" s="11">
        <f t="shared" si="0"/>
        <v>130.49</v>
      </c>
      <c r="P14" s="31"/>
      <c r="Q14" s="6"/>
      <c r="R14" s="6"/>
      <c r="S14" s="6"/>
    </row>
    <row r="15" spans="1:19" ht="22.5" x14ac:dyDescent="0.25">
      <c r="A15" s="1">
        <v>13</v>
      </c>
      <c r="B15" s="3">
        <v>207979</v>
      </c>
      <c r="C15" s="3" t="s">
        <v>42</v>
      </c>
      <c r="D15" s="3" t="s">
        <v>14</v>
      </c>
      <c r="E15" s="3" t="s">
        <v>57</v>
      </c>
      <c r="F15" s="3" t="s">
        <v>77</v>
      </c>
      <c r="G15" s="3" t="s">
        <v>67</v>
      </c>
      <c r="H15" s="3" t="s">
        <v>68</v>
      </c>
      <c r="I15" s="3">
        <v>46.66</v>
      </c>
      <c r="J15" s="3">
        <v>73.31</v>
      </c>
      <c r="K15" s="3">
        <v>4</v>
      </c>
      <c r="L15" s="10" t="s">
        <v>78</v>
      </c>
      <c r="M15" s="10"/>
      <c r="N15" s="10" t="s">
        <v>168</v>
      </c>
      <c r="O15" s="11">
        <f t="shared" si="0"/>
        <v>123.97</v>
      </c>
      <c r="P15" s="10" t="s">
        <v>142</v>
      </c>
      <c r="Q15" s="6"/>
      <c r="R15" s="3" t="s">
        <v>175</v>
      </c>
      <c r="S15" s="6"/>
    </row>
    <row r="16" spans="1:19" ht="22.5" x14ac:dyDescent="0.25">
      <c r="A16" s="1">
        <v>14</v>
      </c>
      <c r="B16" s="3">
        <v>194192</v>
      </c>
      <c r="C16" s="3" t="s">
        <v>143</v>
      </c>
      <c r="D16" s="3" t="s">
        <v>144</v>
      </c>
      <c r="E16" s="3" t="s">
        <v>57</v>
      </c>
      <c r="F16" s="3" t="s">
        <v>75</v>
      </c>
      <c r="G16" s="3" t="s">
        <v>67</v>
      </c>
      <c r="H16" s="3" t="s">
        <v>68</v>
      </c>
      <c r="I16" s="3">
        <v>60.41</v>
      </c>
      <c r="J16" s="3">
        <v>139.41</v>
      </c>
      <c r="K16" s="3">
        <v>4</v>
      </c>
      <c r="L16" s="10" t="s">
        <v>80</v>
      </c>
      <c r="M16" s="10"/>
      <c r="N16" s="10" t="s">
        <v>168</v>
      </c>
      <c r="O16" s="11">
        <f t="shared" si="0"/>
        <v>203.82</v>
      </c>
      <c r="P16" s="10" t="s">
        <v>145</v>
      </c>
      <c r="Q16" s="6"/>
      <c r="R16" s="28" t="s">
        <v>173</v>
      </c>
      <c r="S16" s="20" t="s">
        <v>230</v>
      </c>
    </row>
    <row r="17" spans="1:19" ht="47.25" customHeight="1" x14ac:dyDescent="0.25">
      <c r="A17" s="1">
        <v>15</v>
      </c>
      <c r="B17" s="15">
        <v>216465</v>
      </c>
      <c r="C17" s="1" t="s">
        <v>208</v>
      </c>
      <c r="D17" s="1" t="s">
        <v>209</v>
      </c>
      <c r="E17" s="3" t="s">
        <v>57</v>
      </c>
      <c r="F17" s="1" t="s">
        <v>115</v>
      </c>
      <c r="G17" s="17" t="s">
        <v>69</v>
      </c>
      <c r="H17" s="17" t="s">
        <v>70</v>
      </c>
      <c r="I17" s="18"/>
      <c r="J17" s="18"/>
      <c r="K17" s="18"/>
      <c r="L17" s="10"/>
      <c r="M17" s="10"/>
      <c r="N17" s="10"/>
      <c r="O17" s="11">
        <f t="shared" si="0"/>
        <v>0</v>
      </c>
      <c r="P17" s="10"/>
      <c r="Q17" s="26" t="s">
        <v>210</v>
      </c>
      <c r="R17" s="6"/>
      <c r="S17" s="6"/>
    </row>
    <row r="18" spans="1:19" ht="33.75" x14ac:dyDescent="0.25">
      <c r="A18" s="1">
        <v>16</v>
      </c>
      <c r="B18" s="15">
        <v>216553</v>
      </c>
      <c r="C18" s="1" t="s">
        <v>211</v>
      </c>
      <c r="D18" s="1" t="s">
        <v>7</v>
      </c>
      <c r="E18" s="3" t="s">
        <v>58</v>
      </c>
      <c r="F18" s="1" t="s">
        <v>121</v>
      </c>
      <c r="G18" s="17" t="s">
        <v>69</v>
      </c>
      <c r="H18" s="17" t="s">
        <v>70</v>
      </c>
      <c r="I18" s="18"/>
      <c r="J18" s="18"/>
      <c r="K18" s="18"/>
      <c r="L18" s="10"/>
      <c r="M18" s="10"/>
      <c r="N18" s="10"/>
      <c r="O18" s="11">
        <f t="shared" si="0"/>
        <v>0</v>
      </c>
      <c r="P18" s="10"/>
      <c r="Q18" s="26" t="s">
        <v>204</v>
      </c>
      <c r="R18" s="6"/>
      <c r="S18" s="6"/>
    </row>
  </sheetData>
  <autoFilter ref="A2:R18" xr:uid="{00000000-0009-0000-0000-000000000000}"/>
  <sortState xmlns:xlrd2="http://schemas.microsoft.com/office/spreadsheetml/2017/richdata2" ref="B3:R26">
    <sortCondition ref="C3:C26"/>
    <sortCondition descending="1" ref="D3:D26"/>
  </sortState>
  <mergeCells count="1">
    <mergeCell ref="A1:R1"/>
  </mergeCells>
  <printOptions horizontalCentered="1"/>
  <pageMargins left="0.23622047244094491" right="0.23622047244094491" top="0.39370078740157483" bottom="0.39370078740157483" header="0.31496062992125984" footer="0.31496062992125984"/>
  <pageSetup paperSize="8" scale="9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9"/>
  <dimension ref="A1:T31"/>
  <sheetViews>
    <sheetView view="pageBreakPreview" zoomScaleNormal="85" zoomScaleSheetLayoutView="100" workbookViewId="0">
      <pane xSplit="4" ySplit="1" topLeftCell="E2" activePane="bottomRight" state="frozen"/>
      <selection pane="topRight" activeCell="E1" sqref="E1"/>
      <selection pane="bottomLeft" activeCell="A2" sqref="A2"/>
      <selection pane="bottomRight" activeCell="E19" sqref="E19"/>
    </sheetView>
  </sheetViews>
  <sheetFormatPr defaultColWidth="19.28515625" defaultRowHeight="15" x14ac:dyDescent="0.25"/>
  <cols>
    <col min="1" max="1" width="3.7109375" bestFit="1" customWidth="1"/>
    <col min="2" max="2" width="6.140625" bestFit="1" customWidth="1"/>
    <col min="3" max="3" width="13.42578125" bestFit="1" customWidth="1"/>
    <col min="4" max="4" width="10.140625" bestFit="1" customWidth="1"/>
    <col min="5" max="5" width="11.5703125" style="2" bestFit="1" customWidth="1"/>
    <col min="6" max="6" width="23.5703125" customWidth="1"/>
    <col min="7" max="7" width="10.140625" customWidth="1"/>
    <col min="8" max="8" width="11.140625" bestFit="1" customWidth="1"/>
    <col min="9" max="11" width="11.140625" style="2" customWidth="1"/>
    <col min="12" max="12" width="8.7109375" customWidth="1"/>
    <col min="13" max="13" width="8.28515625" customWidth="1"/>
    <col min="14" max="14" width="9.7109375" style="2" customWidth="1"/>
    <col min="15" max="15" width="8.85546875" style="2" customWidth="1"/>
    <col min="16" max="16" width="15.85546875" customWidth="1"/>
    <col min="17" max="17" width="15.85546875" style="2" customWidth="1"/>
    <col min="18" max="18" width="20.28515625" style="2" customWidth="1"/>
  </cols>
  <sheetData>
    <row r="1" spans="1:20" ht="20.25" thickBot="1" x14ac:dyDescent="0.3">
      <c r="A1" s="48" t="s">
        <v>89</v>
      </c>
      <c r="B1" s="48"/>
      <c r="C1" s="48"/>
      <c r="D1" s="48"/>
      <c r="E1" s="48"/>
      <c r="F1" s="48"/>
      <c r="G1" s="48"/>
      <c r="H1" s="48"/>
      <c r="I1" s="48"/>
      <c r="J1" s="48"/>
      <c r="K1" s="48"/>
      <c r="L1" s="48"/>
      <c r="M1" s="48"/>
      <c r="N1" s="48"/>
      <c r="O1" s="48"/>
      <c r="P1" s="48"/>
      <c r="Q1" s="48"/>
      <c r="R1" s="48"/>
    </row>
    <row r="2" spans="1:20" s="8" customFormat="1" ht="45.75" thickTop="1" x14ac:dyDescent="0.25">
      <c r="A2" s="7" t="s">
        <v>0</v>
      </c>
      <c r="B2" s="7" t="s">
        <v>1</v>
      </c>
      <c r="C2" s="7" t="s">
        <v>2</v>
      </c>
      <c r="D2" s="7" t="s">
        <v>3</v>
      </c>
      <c r="E2" s="7" t="s">
        <v>88</v>
      </c>
      <c r="F2" s="7" t="s">
        <v>4</v>
      </c>
      <c r="G2" s="7" t="s">
        <v>81</v>
      </c>
      <c r="H2" s="7" t="s">
        <v>82</v>
      </c>
      <c r="I2" s="7" t="s">
        <v>60</v>
      </c>
      <c r="J2" s="7" t="s">
        <v>61</v>
      </c>
      <c r="K2" s="7" t="s">
        <v>62</v>
      </c>
      <c r="L2" s="7" t="s">
        <v>12</v>
      </c>
      <c r="M2" s="7" t="s">
        <v>13</v>
      </c>
      <c r="N2" s="7" t="s">
        <v>129</v>
      </c>
      <c r="O2" s="7" t="s">
        <v>83</v>
      </c>
      <c r="P2" s="7" t="s">
        <v>84</v>
      </c>
      <c r="Q2" s="7" t="s">
        <v>200</v>
      </c>
      <c r="R2" s="30" t="s">
        <v>172</v>
      </c>
      <c r="S2" s="34" t="s">
        <v>229</v>
      </c>
      <c r="T2" s="9" t="s">
        <v>246</v>
      </c>
    </row>
    <row r="3" spans="1:20" ht="22.5" x14ac:dyDescent="0.25">
      <c r="A3" s="1">
        <v>1</v>
      </c>
      <c r="B3" s="3">
        <v>224682</v>
      </c>
      <c r="C3" s="3" t="s">
        <v>85</v>
      </c>
      <c r="D3" s="3" t="s">
        <v>86</v>
      </c>
      <c r="E3" s="3" t="s">
        <v>56</v>
      </c>
      <c r="F3" s="3" t="s">
        <v>117</v>
      </c>
      <c r="G3" s="3" t="s">
        <v>67</v>
      </c>
      <c r="H3" s="3" t="s">
        <v>68</v>
      </c>
      <c r="I3" s="3">
        <v>30</v>
      </c>
      <c r="J3" s="3">
        <v>56</v>
      </c>
      <c r="K3" s="3">
        <v>32</v>
      </c>
      <c r="L3" s="10" t="s">
        <v>79</v>
      </c>
      <c r="M3" s="10" t="s">
        <v>79</v>
      </c>
      <c r="N3" s="11" t="s">
        <v>167</v>
      </c>
      <c r="O3" s="16">
        <f>SUM(I3:K3)</f>
        <v>118</v>
      </c>
      <c r="P3" s="10" t="s">
        <v>146</v>
      </c>
      <c r="Q3" s="6"/>
      <c r="R3" s="28" t="s">
        <v>185</v>
      </c>
      <c r="S3" s="6"/>
      <c r="T3" s="6"/>
    </row>
    <row r="4" spans="1:20" ht="135" x14ac:dyDescent="0.25">
      <c r="A4" s="1">
        <v>2</v>
      </c>
      <c r="B4" s="3">
        <v>228863</v>
      </c>
      <c r="C4" s="3" t="s">
        <v>32</v>
      </c>
      <c r="D4" s="3" t="s">
        <v>25</v>
      </c>
      <c r="E4" s="3" t="s">
        <v>48</v>
      </c>
      <c r="F4" s="3" t="s">
        <v>124</v>
      </c>
      <c r="G4" s="17" t="s">
        <v>69</v>
      </c>
      <c r="H4" s="17" t="s">
        <v>70</v>
      </c>
      <c r="I4" s="3">
        <v>27.5</v>
      </c>
      <c r="J4" s="3">
        <v>51</v>
      </c>
      <c r="K4" s="3">
        <v>25</v>
      </c>
      <c r="L4" s="10" t="s">
        <v>79</v>
      </c>
      <c r="M4" s="10" t="s">
        <v>79</v>
      </c>
      <c r="N4" s="11" t="s">
        <v>167</v>
      </c>
      <c r="O4" s="16">
        <f t="shared" ref="O4:O31" si="0">SUM(I4:K4)</f>
        <v>103.5</v>
      </c>
      <c r="P4" s="10" t="s">
        <v>147</v>
      </c>
      <c r="Q4" s="26" t="s">
        <v>212</v>
      </c>
      <c r="R4" s="26" t="s">
        <v>195</v>
      </c>
      <c r="S4" s="26" t="s">
        <v>245</v>
      </c>
      <c r="T4" s="6"/>
    </row>
    <row r="5" spans="1:20" ht="56.25" x14ac:dyDescent="0.25">
      <c r="A5" s="1">
        <v>3</v>
      </c>
      <c r="B5" s="3">
        <v>208726</v>
      </c>
      <c r="C5" s="3" t="s">
        <v>90</v>
      </c>
      <c r="D5" s="3" t="s">
        <v>29</v>
      </c>
      <c r="E5" s="3" t="s">
        <v>52</v>
      </c>
      <c r="F5" s="3" t="s">
        <v>119</v>
      </c>
      <c r="G5" s="17" t="s">
        <v>69</v>
      </c>
      <c r="H5" s="17" t="s">
        <v>70</v>
      </c>
      <c r="I5" s="3">
        <v>37.700000000000003</v>
      </c>
      <c r="J5" s="3">
        <v>41</v>
      </c>
      <c r="K5" s="3">
        <v>8</v>
      </c>
      <c r="L5" s="10" t="s">
        <v>78</v>
      </c>
      <c r="M5" s="10" t="s">
        <v>78</v>
      </c>
      <c r="N5" s="10" t="s">
        <v>168</v>
      </c>
      <c r="O5" s="16">
        <f t="shared" si="0"/>
        <v>86.7</v>
      </c>
      <c r="P5" s="10" t="s">
        <v>148</v>
      </c>
      <c r="Q5" s="26" t="s">
        <v>203</v>
      </c>
      <c r="R5" s="26" t="s">
        <v>198</v>
      </c>
      <c r="S5" s="26" t="s">
        <v>242</v>
      </c>
      <c r="T5" s="6"/>
    </row>
    <row r="6" spans="1:20" ht="33.75" x14ac:dyDescent="0.25">
      <c r="A6" s="1">
        <v>4</v>
      </c>
      <c r="B6" s="3">
        <v>214253</v>
      </c>
      <c r="C6" s="3" t="s">
        <v>35</v>
      </c>
      <c r="D6" s="3" t="s">
        <v>36</v>
      </c>
      <c r="E6" s="3" t="s">
        <v>56</v>
      </c>
      <c r="F6" s="1" t="s">
        <v>102</v>
      </c>
      <c r="G6" s="3" t="s">
        <v>67</v>
      </c>
      <c r="H6" s="3" t="s">
        <v>68</v>
      </c>
      <c r="I6" s="3">
        <v>42.7</v>
      </c>
      <c r="J6" s="3">
        <v>117.19</v>
      </c>
      <c r="K6" s="3">
        <v>8</v>
      </c>
      <c r="L6" s="10" t="s">
        <v>78</v>
      </c>
      <c r="M6" s="10"/>
      <c r="N6" s="10" t="s">
        <v>168</v>
      </c>
      <c r="O6" s="16">
        <f t="shared" si="0"/>
        <v>167.89</v>
      </c>
      <c r="P6" s="10" t="s">
        <v>149</v>
      </c>
      <c r="Q6" s="6"/>
      <c r="R6" s="28" t="s">
        <v>188</v>
      </c>
      <c r="S6" s="6"/>
      <c r="T6" s="6"/>
    </row>
    <row r="7" spans="1:20" ht="45" x14ac:dyDescent="0.25">
      <c r="A7" s="1">
        <v>5</v>
      </c>
      <c r="B7" s="15">
        <v>208736</v>
      </c>
      <c r="C7" s="1" t="s">
        <v>215</v>
      </c>
      <c r="D7" s="1" t="s">
        <v>216</v>
      </c>
      <c r="E7" s="3" t="s">
        <v>52</v>
      </c>
      <c r="F7" s="1" t="s">
        <v>217</v>
      </c>
      <c r="G7" s="17" t="s">
        <v>69</v>
      </c>
      <c r="H7" s="17" t="s">
        <v>70</v>
      </c>
      <c r="I7" s="18"/>
      <c r="J7" s="18"/>
      <c r="K7" s="18"/>
      <c r="L7" s="10"/>
      <c r="M7" s="10"/>
      <c r="N7" s="10"/>
      <c r="O7" s="16">
        <f t="shared" si="0"/>
        <v>0</v>
      </c>
      <c r="P7" s="10"/>
      <c r="Q7" s="26" t="s">
        <v>214</v>
      </c>
      <c r="R7" s="6"/>
      <c r="S7" s="6"/>
      <c r="T7" s="6"/>
    </row>
    <row r="8" spans="1:20" ht="45" x14ac:dyDescent="0.25">
      <c r="A8" s="1">
        <v>6</v>
      </c>
      <c r="B8" s="3">
        <v>200565</v>
      </c>
      <c r="C8" s="3" t="s">
        <v>38</v>
      </c>
      <c r="D8" s="3" t="s">
        <v>33</v>
      </c>
      <c r="E8" s="3" t="s">
        <v>56</v>
      </c>
      <c r="F8" s="3" t="s">
        <v>77</v>
      </c>
      <c r="G8" s="3" t="s">
        <v>67</v>
      </c>
      <c r="H8" s="3" t="s">
        <v>68</v>
      </c>
      <c r="I8" s="3">
        <v>49.16</v>
      </c>
      <c r="J8" s="3">
        <v>99.41</v>
      </c>
      <c r="K8" s="3">
        <v>4</v>
      </c>
      <c r="L8" s="10" t="s">
        <v>78</v>
      </c>
      <c r="M8" s="10" t="s">
        <v>78</v>
      </c>
      <c r="N8" s="10" t="s">
        <v>168</v>
      </c>
      <c r="O8" s="16">
        <f t="shared" si="0"/>
        <v>152.57</v>
      </c>
      <c r="P8" s="10" t="s">
        <v>150</v>
      </c>
      <c r="Q8" s="6"/>
      <c r="R8" s="28" t="s">
        <v>190</v>
      </c>
      <c r="S8" s="6"/>
      <c r="T8" s="33" t="s">
        <v>247</v>
      </c>
    </row>
    <row r="9" spans="1:20" x14ac:dyDescent="0.25">
      <c r="A9" s="1">
        <v>7</v>
      </c>
      <c r="B9" s="3">
        <v>168574</v>
      </c>
      <c r="C9" s="3" t="s">
        <v>151</v>
      </c>
      <c r="D9" s="3" t="s">
        <v>34</v>
      </c>
      <c r="E9" s="3" t="s">
        <v>56</v>
      </c>
      <c r="F9" s="3" t="s">
        <v>113</v>
      </c>
      <c r="G9" s="3" t="s">
        <v>67</v>
      </c>
      <c r="H9" s="3" t="s">
        <v>68</v>
      </c>
      <c r="I9" s="3">
        <v>69.58</v>
      </c>
      <c r="J9" s="3">
        <v>91.16</v>
      </c>
      <c r="K9" s="3">
        <v>4</v>
      </c>
      <c r="L9" s="10" t="s">
        <v>78</v>
      </c>
      <c r="M9" s="10" t="s">
        <v>78</v>
      </c>
      <c r="N9" s="10"/>
      <c r="O9" s="16">
        <f t="shared" si="0"/>
        <v>164.74</v>
      </c>
      <c r="P9" s="10" t="s">
        <v>130</v>
      </c>
      <c r="Q9" s="6"/>
      <c r="R9" s="6"/>
      <c r="S9" s="6"/>
      <c r="T9" s="6"/>
    </row>
    <row r="10" spans="1:20" x14ac:dyDescent="0.25">
      <c r="A10" s="1">
        <v>8</v>
      </c>
      <c r="B10" s="3">
        <v>168574</v>
      </c>
      <c r="C10" s="12" t="s">
        <v>151</v>
      </c>
      <c r="D10" s="3" t="s">
        <v>34</v>
      </c>
      <c r="E10" s="3" t="s">
        <v>56</v>
      </c>
      <c r="F10" s="3" t="s">
        <v>113</v>
      </c>
      <c r="G10" s="13" t="s">
        <v>72</v>
      </c>
      <c r="H10" s="13" t="s">
        <v>73</v>
      </c>
      <c r="I10" s="3">
        <v>40.25</v>
      </c>
      <c r="J10" s="18"/>
      <c r="K10" s="3">
        <v>4</v>
      </c>
      <c r="L10" s="10" t="s">
        <v>78</v>
      </c>
      <c r="M10" s="10" t="s">
        <v>78</v>
      </c>
      <c r="N10" s="10"/>
      <c r="O10" s="16">
        <f t="shared" si="0"/>
        <v>44.25</v>
      </c>
      <c r="P10" s="10" t="s">
        <v>130</v>
      </c>
      <c r="Q10" s="6"/>
      <c r="R10" s="6"/>
      <c r="S10" s="6"/>
      <c r="T10" s="6"/>
    </row>
    <row r="11" spans="1:20" ht="22.5" x14ac:dyDescent="0.25">
      <c r="A11" s="1">
        <v>9</v>
      </c>
      <c r="B11" s="3">
        <v>171429</v>
      </c>
      <c r="C11" s="3" t="s">
        <v>23</v>
      </c>
      <c r="D11" s="3" t="s">
        <v>29</v>
      </c>
      <c r="E11" s="3" t="s">
        <v>56</v>
      </c>
      <c r="F11" s="3" t="s">
        <v>74</v>
      </c>
      <c r="G11" s="3" t="s">
        <v>67</v>
      </c>
      <c r="H11" s="3" t="s">
        <v>68</v>
      </c>
      <c r="I11" s="3">
        <v>78.33</v>
      </c>
      <c r="J11" s="3">
        <v>83.86</v>
      </c>
      <c r="K11" s="3">
        <v>8</v>
      </c>
      <c r="L11" s="10" t="s">
        <v>78</v>
      </c>
      <c r="M11" s="10"/>
      <c r="N11" s="10" t="s">
        <v>168</v>
      </c>
      <c r="O11" s="16">
        <f t="shared" si="0"/>
        <v>170.19</v>
      </c>
      <c r="P11" s="10" t="s">
        <v>130</v>
      </c>
      <c r="Q11" s="6"/>
      <c r="R11" s="28" t="s">
        <v>187</v>
      </c>
      <c r="S11" s="6"/>
      <c r="T11" s="6"/>
    </row>
    <row r="12" spans="1:20" ht="67.5" x14ac:dyDescent="0.25">
      <c r="A12" s="1">
        <v>10</v>
      </c>
      <c r="B12" s="15">
        <v>181452</v>
      </c>
      <c r="C12" s="3" t="s">
        <v>100</v>
      </c>
      <c r="D12" s="3" t="s">
        <v>101</v>
      </c>
      <c r="E12" s="3" t="s">
        <v>56</v>
      </c>
      <c r="F12" s="1" t="s">
        <v>102</v>
      </c>
      <c r="G12" s="3" t="s">
        <v>67</v>
      </c>
      <c r="H12" s="3" t="s">
        <v>68</v>
      </c>
      <c r="I12" s="22">
        <v>66.45</v>
      </c>
      <c r="J12" s="22">
        <v>201.29</v>
      </c>
      <c r="K12" s="3"/>
      <c r="L12" s="10" t="s">
        <v>80</v>
      </c>
      <c r="M12" s="10"/>
      <c r="N12" s="10" t="s">
        <v>168</v>
      </c>
      <c r="O12" s="16">
        <f t="shared" si="0"/>
        <v>267.74</v>
      </c>
      <c r="P12" s="10" t="s">
        <v>152</v>
      </c>
      <c r="Q12" s="6"/>
      <c r="R12" s="28" t="s">
        <v>186</v>
      </c>
      <c r="S12" s="6"/>
      <c r="T12" s="6"/>
    </row>
    <row r="13" spans="1:20" ht="45" x14ac:dyDescent="0.25">
      <c r="A13" s="1">
        <v>11</v>
      </c>
      <c r="B13" s="3" t="s">
        <v>104</v>
      </c>
      <c r="C13" s="12" t="s">
        <v>105</v>
      </c>
      <c r="D13" s="3" t="s">
        <v>14</v>
      </c>
      <c r="E13" s="3" t="s">
        <v>56</v>
      </c>
      <c r="F13" s="3" t="s">
        <v>106</v>
      </c>
      <c r="G13" s="13" t="s">
        <v>71</v>
      </c>
      <c r="H13" s="13" t="s">
        <v>70</v>
      </c>
      <c r="I13" s="22">
        <v>2.125</v>
      </c>
      <c r="J13" s="22"/>
      <c r="K13" s="3"/>
      <c r="L13" s="10" t="s">
        <v>78</v>
      </c>
      <c r="M13" s="10"/>
      <c r="N13" s="10"/>
      <c r="O13" s="16">
        <f t="shared" si="0"/>
        <v>2.125</v>
      </c>
      <c r="P13" s="10" t="s">
        <v>153</v>
      </c>
      <c r="Q13" s="27" t="s">
        <v>218</v>
      </c>
      <c r="R13" s="6"/>
      <c r="S13" s="6"/>
      <c r="T13" s="6"/>
    </row>
    <row r="14" spans="1:20" ht="33.75" x14ac:dyDescent="0.25">
      <c r="A14" s="1">
        <v>12</v>
      </c>
      <c r="B14" s="3">
        <v>191494</v>
      </c>
      <c r="C14" s="3" t="s">
        <v>37</v>
      </c>
      <c r="D14" s="3" t="s">
        <v>11</v>
      </c>
      <c r="E14" s="3" t="s">
        <v>56</v>
      </c>
      <c r="F14" s="3" t="s">
        <v>75</v>
      </c>
      <c r="G14" s="3" t="s">
        <v>67</v>
      </c>
      <c r="H14" s="3" t="s">
        <v>68</v>
      </c>
      <c r="I14" s="3">
        <v>46.87</v>
      </c>
      <c r="J14" s="3">
        <v>94.72</v>
      </c>
      <c r="K14" s="3">
        <v>8</v>
      </c>
      <c r="L14" s="10" t="s">
        <v>78</v>
      </c>
      <c r="M14" s="10" t="s">
        <v>78</v>
      </c>
      <c r="N14" s="10" t="s">
        <v>168</v>
      </c>
      <c r="O14" s="16">
        <f t="shared" si="0"/>
        <v>149.59</v>
      </c>
      <c r="P14" s="10" t="s">
        <v>164</v>
      </c>
      <c r="Q14" s="6"/>
      <c r="R14" s="20" t="s">
        <v>191</v>
      </c>
      <c r="S14" s="20" t="s">
        <v>240</v>
      </c>
      <c r="T14" s="6"/>
    </row>
    <row r="15" spans="1:20" s="2" customFormat="1" ht="33.75" x14ac:dyDescent="0.25">
      <c r="A15" s="1">
        <v>13</v>
      </c>
      <c r="B15" s="3">
        <v>214294</v>
      </c>
      <c r="C15" s="12" t="s">
        <v>220</v>
      </c>
      <c r="D15" s="3" t="s">
        <v>221</v>
      </c>
      <c r="E15" s="3" t="s">
        <v>56</v>
      </c>
      <c r="F15" s="3" t="s">
        <v>222</v>
      </c>
      <c r="G15" s="13" t="s">
        <v>71</v>
      </c>
      <c r="H15" s="13" t="s">
        <v>70</v>
      </c>
      <c r="I15" s="3">
        <v>17.125</v>
      </c>
      <c r="J15" s="3"/>
      <c r="K15" s="3"/>
      <c r="L15" s="10" t="s">
        <v>79</v>
      </c>
      <c r="M15" s="10"/>
      <c r="N15" s="10"/>
      <c r="O15" s="16">
        <f>SUM(I15:K15)+3</f>
        <v>20.125</v>
      </c>
      <c r="P15" s="10" t="s">
        <v>171</v>
      </c>
      <c r="Q15" s="6"/>
      <c r="R15" s="6"/>
      <c r="S15" s="27" t="s">
        <v>243</v>
      </c>
      <c r="T15" s="6"/>
    </row>
    <row r="16" spans="1:20" ht="45" x14ac:dyDescent="0.25">
      <c r="A16" s="1">
        <v>14</v>
      </c>
      <c r="B16" s="3">
        <v>225429</v>
      </c>
      <c r="C16" s="3" t="s">
        <v>91</v>
      </c>
      <c r="D16" s="3" t="s">
        <v>92</v>
      </c>
      <c r="E16" s="3" t="s">
        <v>52</v>
      </c>
      <c r="F16" s="3" t="s">
        <v>109</v>
      </c>
      <c r="G16" s="17" t="s">
        <v>69</v>
      </c>
      <c r="H16" s="17" t="s">
        <v>70</v>
      </c>
      <c r="I16" s="3">
        <v>30</v>
      </c>
      <c r="J16" s="3">
        <v>32.79</v>
      </c>
      <c r="K16" s="3">
        <v>14</v>
      </c>
      <c r="L16" s="10" t="s">
        <v>78</v>
      </c>
      <c r="M16" s="10"/>
      <c r="N16" s="10"/>
      <c r="O16" s="16">
        <f t="shared" si="0"/>
        <v>76.789999999999992</v>
      </c>
      <c r="P16" s="10"/>
      <c r="Q16" s="26" t="s">
        <v>207</v>
      </c>
      <c r="R16" s="6"/>
      <c r="S16" s="6"/>
      <c r="T16" s="6"/>
    </row>
    <row r="17" spans="1:20" x14ac:dyDescent="0.25">
      <c r="A17" s="1">
        <v>15</v>
      </c>
      <c r="B17" s="3">
        <v>153690</v>
      </c>
      <c r="C17" s="3" t="s">
        <v>19</v>
      </c>
      <c r="D17" s="3" t="s">
        <v>20</v>
      </c>
      <c r="E17" s="3" t="s">
        <v>59</v>
      </c>
      <c r="F17" s="3" t="s">
        <v>118</v>
      </c>
      <c r="G17" s="3" t="s">
        <v>67</v>
      </c>
      <c r="H17" s="3" t="s">
        <v>68</v>
      </c>
      <c r="I17" s="3">
        <v>80.2</v>
      </c>
      <c r="J17" s="3">
        <v>165.16</v>
      </c>
      <c r="K17" s="3">
        <v>8</v>
      </c>
      <c r="L17" s="10" t="s">
        <v>79</v>
      </c>
      <c r="M17" s="10" t="s">
        <v>79</v>
      </c>
      <c r="N17" s="10"/>
      <c r="O17" s="16">
        <f t="shared" si="0"/>
        <v>253.36</v>
      </c>
      <c r="P17" s="10"/>
      <c r="Q17" s="6"/>
      <c r="R17" s="6"/>
      <c r="S17" s="6"/>
      <c r="T17" s="6"/>
    </row>
    <row r="18" spans="1:20" ht="22.5" x14ac:dyDescent="0.25">
      <c r="A18" s="1">
        <v>16</v>
      </c>
      <c r="B18" s="1">
        <v>709059</v>
      </c>
      <c r="C18" s="1" t="s">
        <v>224</v>
      </c>
      <c r="D18" s="1" t="s">
        <v>227</v>
      </c>
      <c r="E18" s="18"/>
      <c r="F18" s="32" t="s">
        <v>223</v>
      </c>
      <c r="G18" s="18"/>
      <c r="H18" s="18"/>
      <c r="I18" s="18"/>
      <c r="J18" s="18"/>
      <c r="K18" s="18"/>
      <c r="L18" s="10"/>
      <c r="M18" s="10"/>
      <c r="N18" s="11"/>
      <c r="O18" s="16">
        <f t="shared" si="0"/>
        <v>0</v>
      </c>
      <c r="P18" s="10"/>
      <c r="Q18" s="28" t="s">
        <v>228</v>
      </c>
      <c r="R18" s="6"/>
      <c r="S18" s="6"/>
      <c r="T18" s="6"/>
    </row>
    <row r="19" spans="1:20" ht="33.75" x14ac:dyDescent="0.25">
      <c r="A19" s="1">
        <v>17</v>
      </c>
      <c r="B19" s="3">
        <v>214895</v>
      </c>
      <c r="C19" s="3" t="s">
        <v>17</v>
      </c>
      <c r="D19" s="3" t="s">
        <v>18</v>
      </c>
      <c r="E19" s="3" t="s">
        <v>59</v>
      </c>
      <c r="F19" s="3" t="s">
        <v>122</v>
      </c>
      <c r="G19" s="3" t="s">
        <v>67</v>
      </c>
      <c r="H19" s="3" t="s">
        <v>68</v>
      </c>
      <c r="I19" s="3">
        <v>35.619999999999997</v>
      </c>
      <c r="J19" s="3">
        <v>38.5</v>
      </c>
      <c r="K19" s="3">
        <v>12</v>
      </c>
      <c r="L19" s="10" t="s">
        <v>78</v>
      </c>
      <c r="M19" s="10"/>
      <c r="N19" s="10" t="s">
        <v>168</v>
      </c>
      <c r="O19" s="16">
        <f t="shared" si="0"/>
        <v>86.12</v>
      </c>
      <c r="P19" s="10" t="s">
        <v>154</v>
      </c>
      <c r="Q19" s="6"/>
      <c r="R19" s="28" t="s">
        <v>193</v>
      </c>
      <c r="S19" s="6"/>
      <c r="T19" s="6"/>
    </row>
    <row r="20" spans="1:20" ht="56.25" x14ac:dyDescent="0.25">
      <c r="A20" s="1">
        <v>18</v>
      </c>
      <c r="B20" s="3">
        <v>225437</v>
      </c>
      <c r="C20" s="3" t="s">
        <v>27</v>
      </c>
      <c r="D20" s="3" t="s">
        <v>53</v>
      </c>
      <c r="E20" s="3" t="s">
        <v>52</v>
      </c>
      <c r="F20" s="3" t="s">
        <v>128</v>
      </c>
      <c r="G20" s="17" t="s">
        <v>69</v>
      </c>
      <c r="H20" s="17" t="s">
        <v>70</v>
      </c>
      <c r="I20" s="3">
        <v>30</v>
      </c>
      <c r="J20" s="3">
        <v>56.03</v>
      </c>
      <c r="K20" s="3">
        <v>25</v>
      </c>
      <c r="L20" s="10" t="s">
        <v>79</v>
      </c>
      <c r="M20" s="10" t="s">
        <v>79</v>
      </c>
      <c r="N20" s="11" t="s">
        <v>167</v>
      </c>
      <c r="O20" s="16">
        <f t="shared" si="0"/>
        <v>111.03</v>
      </c>
      <c r="P20" s="10" t="s">
        <v>155</v>
      </c>
      <c r="Q20" s="26" t="s">
        <v>213</v>
      </c>
      <c r="R20" s="26" t="s">
        <v>194</v>
      </c>
      <c r="S20" s="6"/>
      <c r="T20" s="6"/>
    </row>
    <row r="21" spans="1:20" ht="45" x14ac:dyDescent="0.25">
      <c r="A21" s="1">
        <v>19</v>
      </c>
      <c r="B21" s="3">
        <v>211312</v>
      </c>
      <c r="C21" s="12" t="s">
        <v>55</v>
      </c>
      <c r="D21" s="3" t="s">
        <v>21</v>
      </c>
      <c r="E21" s="3" t="s">
        <v>48</v>
      </c>
      <c r="F21" s="3" t="s">
        <v>125</v>
      </c>
      <c r="G21" s="13" t="s">
        <v>71</v>
      </c>
      <c r="H21" s="13" t="s">
        <v>70</v>
      </c>
      <c r="I21" s="3">
        <v>22</v>
      </c>
      <c r="J21" s="3"/>
      <c r="K21" s="3">
        <v>9</v>
      </c>
      <c r="L21" s="10" t="s">
        <v>78</v>
      </c>
      <c r="M21" s="10" t="s">
        <v>78</v>
      </c>
      <c r="N21" s="10"/>
      <c r="O21" s="16">
        <f t="shared" si="0"/>
        <v>31</v>
      </c>
      <c r="P21" s="10" t="s">
        <v>165</v>
      </c>
      <c r="Q21" s="27" t="s">
        <v>219</v>
      </c>
      <c r="R21" s="6"/>
      <c r="S21" s="6"/>
      <c r="T21" s="6"/>
    </row>
    <row r="22" spans="1:20" ht="22.5" x14ac:dyDescent="0.25">
      <c r="A22" s="1">
        <v>20</v>
      </c>
      <c r="B22" s="1">
        <v>709058</v>
      </c>
      <c r="C22" s="1" t="s">
        <v>226</v>
      </c>
      <c r="D22" s="1" t="s">
        <v>26</v>
      </c>
      <c r="E22" s="18"/>
      <c r="F22" s="32" t="s">
        <v>225</v>
      </c>
      <c r="G22" s="18"/>
      <c r="H22" s="18"/>
      <c r="I22" s="18"/>
      <c r="J22" s="18"/>
      <c r="K22" s="18"/>
      <c r="L22" s="10"/>
      <c r="M22" s="10"/>
      <c r="N22" s="11"/>
      <c r="O22" s="16">
        <f t="shared" si="0"/>
        <v>0</v>
      </c>
      <c r="P22" s="10"/>
      <c r="Q22" s="28" t="s">
        <v>228</v>
      </c>
      <c r="R22" s="6"/>
      <c r="S22" s="6"/>
      <c r="T22" s="6"/>
    </row>
    <row r="23" spans="1:20" ht="56.25" x14ac:dyDescent="0.25">
      <c r="A23" s="1">
        <v>21</v>
      </c>
      <c r="B23" s="3">
        <v>208769</v>
      </c>
      <c r="C23" s="3" t="s">
        <v>50</v>
      </c>
      <c r="D23" s="3" t="s">
        <v>51</v>
      </c>
      <c r="E23" s="3" t="s">
        <v>52</v>
      </c>
      <c r="F23" s="3" t="s">
        <v>114</v>
      </c>
      <c r="G23" s="17" t="s">
        <v>69</v>
      </c>
      <c r="H23" s="17" t="s">
        <v>70</v>
      </c>
      <c r="I23" s="3">
        <v>37.5</v>
      </c>
      <c r="J23" s="3">
        <v>71</v>
      </c>
      <c r="K23" s="3">
        <v>18</v>
      </c>
      <c r="L23" s="10" t="s">
        <v>79</v>
      </c>
      <c r="M23" s="10" t="s">
        <v>79</v>
      </c>
      <c r="N23" s="10" t="s">
        <v>168</v>
      </c>
      <c r="O23" s="16">
        <f t="shared" si="0"/>
        <v>126.5</v>
      </c>
      <c r="P23" s="10" t="s">
        <v>156</v>
      </c>
      <c r="Q23" s="26" t="s">
        <v>201</v>
      </c>
      <c r="R23" s="26" t="s">
        <v>197</v>
      </c>
      <c r="S23" s="26" t="s">
        <v>241</v>
      </c>
      <c r="T23" s="20" t="s">
        <v>248</v>
      </c>
    </row>
    <row r="24" spans="1:20" ht="33.75" x14ac:dyDescent="0.25">
      <c r="A24" s="1">
        <v>22</v>
      </c>
      <c r="B24" s="3">
        <v>214338</v>
      </c>
      <c r="C24" s="3" t="s">
        <v>39</v>
      </c>
      <c r="D24" s="3" t="s">
        <v>40</v>
      </c>
      <c r="E24" s="3" t="s">
        <v>56</v>
      </c>
      <c r="F24" s="3" t="s">
        <v>107</v>
      </c>
      <c r="G24" s="3" t="s">
        <v>67</v>
      </c>
      <c r="H24" s="3" t="s">
        <v>68</v>
      </c>
      <c r="I24" s="3">
        <v>42.91</v>
      </c>
      <c r="J24" s="3">
        <v>66.34</v>
      </c>
      <c r="K24" s="3">
        <v>8</v>
      </c>
      <c r="L24" s="10" t="s">
        <v>79</v>
      </c>
      <c r="M24" s="10"/>
      <c r="N24" s="10" t="s">
        <v>168</v>
      </c>
      <c r="O24" s="16">
        <f t="shared" si="0"/>
        <v>117.25</v>
      </c>
      <c r="P24" s="10" t="s">
        <v>157</v>
      </c>
      <c r="Q24" s="6"/>
      <c r="R24" s="3" t="s">
        <v>192</v>
      </c>
      <c r="S24" s="6"/>
      <c r="T24" s="6"/>
    </row>
    <row r="25" spans="1:20" ht="67.5" x14ac:dyDescent="0.25">
      <c r="A25" s="1">
        <v>23</v>
      </c>
      <c r="B25" s="3">
        <v>203777</v>
      </c>
      <c r="C25" s="3" t="s">
        <v>31</v>
      </c>
      <c r="D25" s="3" t="s">
        <v>158</v>
      </c>
      <c r="E25" s="3" t="s">
        <v>56</v>
      </c>
      <c r="F25" s="1" t="s">
        <v>112</v>
      </c>
      <c r="G25" s="3" t="s">
        <v>67</v>
      </c>
      <c r="H25" s="3" t="s">
        <v>68</v>
      </c>
      <c r="I25" s="3">
        <v>50.83</v>
      </c>
      <c r="J25" s="3">
        <v>92.72</v>
      </c>
      <c r="K25" s="3">
        <v>18</v>
      </c>
      <c r="L25" s="10" t="s">
        <v>79</v>
      </c>
      <c r="M25" s="10" t="s">
        <v>79</v>
      </c>
      <c r="N25" s="10" t="s">
        <v>168</v>
      </c>
      <c r="O25" s="16">
        <f t="shared" si="0"/>
        <v>161.55000000000001</v>
      </c>
      <c r="P25" s="25" t="s">
        <v>159</v>
      </c>
      <c r="Q25" s="6"/>
      <c r="R25" s="28" t="s">
        <v>189</v>
      </c>
      <c r="S25" s="20" t="s">
        <v>239</v>
      </c>
      <c r="T25" s="6"/>
    </row>
    <row r="26" spans="1:20" ht="45" x14ac:dyDescent="0.25">
      <c r="A26" s="1">
        <v>24</v>
      </c>
      <c r="B26" s="3">
        <v>216647</v>
      </c>
      <c r="C26" s="3" t="s">
        <v>54</v>
      </c>
      <c r="D26" s="3" t="s">
        <v>47</v>
      </c>
      <c r="E26" s="3" t="s">
        <v>52</v>
      </c>
      <c r="F26" s="3" t="s">
        <v>124</v>
      </c>
      <c r="G26" s="17" t="s">
        <v>69</v>
      </c>
      <c r="H26" s="17" t="s">
        <v>70</v>
      </c>
      <c r="I26" s="3">
        <v>35</v>
      </c>
      <c r="J26" s="3">
        <v>66</v>
      </c>
      <c r="K26" s="3">
        <v>12</v>
      </c>
      <c r="L26" s="10" t="s">
        <v>79</v>
      </c>
      <c r="M26" s="10" t="s">
        <v>79</v>
      </c>
      <c r="N26" s="10" t="s">
        <v>168</v>
      </c>
      <c r="O26" s="16">
        <f t="shared" si="0"/>
        <v>113</v>
      </c>
      <c r="P26" s="10" t="s">
        <v>160</v>
      </c>
      <c r="Q26" s="26" t="s">
        <v>212</v>
      </c>
      <c r="R26" s="26" t="s">
        <v>197</v>
      </c>
      <c r="S26" s="6"/>
      <c r="T26" s="6"/>
    </row>
    <row r="27" spans="1:20" s="2" customFormat="1" ht="22.5" x14ac:dyDescent="0.25">
      <c r="A27" s="1">
        <v>25</v>
      </c>
      <c r="B27" s="3">
        <v>204417</v>
      </c>
      <c r="C27" s="12" t="s">
        <v>236</v>
      </c>
      <c r="D27" s="3" t="s">
        <v>24</v>
      </c>
      <c r="E27" s="3" t="s">
        <v>59</v>
      </c>
      <c r="F27" s="3" t="s">
        <v>237</v>
      </c>
      <c r="G27" s="13" t="s">
        <v>71</v>
      </c>
      <c r="H27" s="13" t="s">
        <v>93</v>
      </c>
      <c r="I27" s="15">
        <v>19.375</v>
      </c>
      <c r="J27" s="15"/>
      <c r="K27" s="3">
        <v>9</v>
      </c>
      <c r="L27" s="10"/>
      <c r="M27" s="10" t="s">
        <v>80</v>
      </c>
      <c r="N27" s="10" t="s">
        <v>168</v>
      </c>
      <c r="O27" s="16">
        <f t="shared" si="0"/>
        <v>28.375</v>
      </c>
      <c r="P27" s="10" t="s">
        <v>171</v>
      </c>
      <c r="Q27" s="6"/>
      <c r="R27" s="6"/>
      <c r="S27" s="27" t="s">
        <v>238</v>
      </c>
      <c r="T27" s="6"/>
    </row>
    <row r="28" spans="1:20" ht="56.25" x14ac:dyDescent="0.25">
      <c r="A28" s="1">
        <v>26</v>
      </c>
      <c r="B28" s="3">
        <v>165183</v>
      </c>
      <c r="C28" s="12" t="s">
        <v>65</v>
      </c>
      <c r="D28" s="3" t="s">
        <v>66</v>
      </c>
      <c r="E28" s="3" t="s">
        <v>48</v>
      </c>
      <c r="F28" s="3" t="s">
        <v>127</v>
      </c>
      <c r="G28" s="13" t="s">
        <v>71</v>
      </c>
      <c r="H28" s="13" t="s">
        <v>70</v>
      </c>
      <c r="I28" s="3">
        <v>39.5</v>
      </c>
      <c r="J28" s="3"/>
      <c r="K28" s="3">
        <f>4+5+20</f>
        <v>29</v>
      </c>
      <c r="L28" s="10" t="s">
        <v>96</v>
      </c>
      <c r="M28" s="10"/>
      <c r="N28" s="10"/>
      <c r="O28" s="16">
        <f t="shared" si="0"/>
        <v>68.5</v>
      </c>
      <c r="P28" s="10" t="s">
        <v>161</v>
      </c>
      <c r="Q28" s="27" t="s">
        <v>244</v>
      </c>
      <c r="R28" s="6"/>
      <c r="S28" s="6"/>
      <c r="T28" s="27" t="s">
        <v>249</v>
      </c>
    </row>
    <row r="29" spans="1:20" s="2" customFormat="1" ht="22.5" x14ac:dyDescent="0.25">
      <c r="A29" s="1">
        <v>27</v>
      </c>
      <c r="B29" s="3">
        <v>198982</v>
      </c>
      <c r="C29" s="3" t="s">
        <v>181</v>
      </c>
      <c r="D29" s="3" t="s">
        <v>8</v>
      </c>
      <c r="E29" s="3" t="s">
        <v>56</v>
      </c>
      <c r="F29" s="3" t="s">
        <v>115</v>
      </c>
      <c r="G29" s="3" t="s">
        <v>67</v>
      </c>
      <c r="H29" s="3" t="s">
        <v>68</v>
      </c>
      <c r="I29" s="3">
        <v>50.2</v>
      </c>
      <c r="J29" s="3">
        <v>67.989999999999995</v>
      </c>
      <c r="K29" s="3">
        <v>4</v>
      </c>
      <c r="L29" s="10" t="s">
        <v>78</v>
      </c>
      <c r="M29" s="10"/>
      <c r="N29" s="10" t="s">
        <v>168</v>
      </c>
      <c r="O29" s="16">
        <f t="shared" si="0"/>
        <v>122.19</v>
      </c>
      <c r="P29" s="10" t="s">
        <v>171</v>
      </c>
      <c r="Q29" s="6"/>
      <c r="R29" s="3" t="s">
        <v>169</v>
      </c>
      <c r="S29" s="6"/>
      <c r="T29" s="6"/>
    </row>
    <row r="30" spans="1:20" ht="56.25" x14ac:dyDescent="0.25">
      <c r="A30" s="1">
        <v>28</v>
      </c>
      <c r="B30" s="3">
        <v>192079</v>
      </c>
      <c r="C30" s="3" t="s">
        <v>49</v>
      </c>
      <c r="D30" s="3" t="s">
        <v>30</v>
      </c>
      <c r="E30" s="3" t="s">
        <v>48</v>
      </c>
      <c r="F30" s="3" t="s">
        <v>76</v>
      </c>
      <c r="G30" s="17" t="s">
        <v>69</v>
      </c>
      <c r="H30" s="17" t="s">
        <v>70</v>
      </c>
      <c r="I30" s="3">
        <v>46.87</v>
      </c>
      <c r="J30" s="3">
        <v>102.26</v>
      </c>
      <c r="K30" s="3">
        <v>12</v>
      </c>
      <c r="L30" s="10" t="s">
        <v>97</v>
      </c>
      <c r="M30" s="10" t="s">
        <v>97</v>
      </c>
      <c r="N30" s="10" t="s">
        <v>168</v>
      </c>
      <c r="O30" s="16">
        <f t="shared" si="0"/>
        <v>161.13</v>
      </c>
      <c r="P30" s="10" t="s">
        <v>162</v>
      </c>
      <c r="Q30" s="26" t="s">
        <v>214</v>
      </c>
      <c r="R30" s="26" t="s">
        <v>196</v>
      </c>
      <c r="S30" s="6"/>
      <c r="T30" s="6"/>
    </row>
    <row r="31" spans="1:20" ht="78.75" x14ac:dyDescent="0.25">
      <c r="A31" s="1">
        <v>29</v>
      </c>
      <c r="B31" s="1">
        <v>219686</v>
      </c>
      <c r="C31" s="14" t="s">
        <v>64</v>
      </c>
      <c r="D31" s="1" t="s">
        <v>7</v>
      </c>
      <c r="E31" s="3" t="s">
        <v>56</v>
      </c>
      <c r="F31" s="1" t="s">
        <v>126</v>
      </c>
      <c r="G31" s="13" t="s">
        <v>71</v>
      </c>
      <c r="H31" s="13" t="s">
        <v>70</v>
      </c>
      <c r="I31" s="1">
        <v>14.625</v>
      </c>
      <c r="J31" s="1"/>
      <c r="K31" s="1">
        <v>33</v>
      </c>
      <c r="L31" s="10" t="s">
        <v>78</v>
      </c>
      <c r="M31" s="10" t="s">
        <v>78</v>
      </c>
      <c r="N31" s="11" t="s">
        <v>167</v>
      </c>
      <c r="O31" s="16">
        <f t="shared" si="0"/>
        <v>47.625</v>
      </c>
      <c r="P31" s="10" t="s">
        <v>163</v>
      </c>
      <c r="Q31" s="27" t="s">
        <v>218</v>
      </c>
      <c r="R31" s="27" t="s">
        <v>199</v>
      </c>
      <c r="S31" s="6"/>
      <c r="T31" s="6"/>
    </row>
  </sheetData>
  <autoFilter ref="A2:R31" xr:uid="{00000000-0009-0000-0000-000001000000}">
    <sortState xmlns:xlrd2="http://schemas.microsoft.com/office/spreadsheetml/2017/richdata2" ref="A3:U29">
      <sortCondition ref="G3:G29"/>
      <sortCondition descending="1" ref="O3:O29"/>
    </sortState>
  </autoFilter>
  <sortState xmlns:xlrd2="http://schemas.microsoft.com/office/spreadsheetml/2017/richdata2" ref="B3:R29">
    <sortCondition ref="C3:C29"/>
    <sortCondition ref="D3:D29"/>
  </sortState>
  <mergeCells count="1">
    <mergeCell ref="A1:R1"/>
  </mergeCells>
  <dataValidations count="1">
    <dataValidation showInputMessage="1" showErrorMessage="1" sqref="E14:E15" xr:uid="{00000000-0002-0000-0100-000000000000}"/>
  </dataValidations>
  <printOptions horizontalCentered="1"/>
  <pageMargins left="0.23622047244094491" right="0.23622047244094491" top="0.39370078740157483" bottom="0.39370078740157483" header="0.31496062992125984" footer="0.31496062992125984"/>
  <pageSetup paperSize="8" scale="90" orientation="landscape" r:id="rId1"/>
  <ignoredErrors>
    <ignoredError sqref="B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
  <sheetViews>
    <sheetView tabSelected="1" view="pageBreakPreview" zoomScale="130" zoomScaleNormal="130" zoomScaleSheetLayoutView="130" workbookViewId="0">
      <selection activeCell="A2" sqref="A2"/>
    </sheetView>
  </sheetViews>
  <sheetFormatPr defaultRowHeight="15" x14ac:dyDescent="0.25"/>
  <cols>
    <col min="1" max="1" width="3.7109375" bestFit="1" customWidth="1"/>
    <col min="2" max="2" width="6.140625" bestFit="1" customWidth="1"/>
    <col min="3" max="3" width="11.28515625" bestFit="1" customWidth="1"/>
    <col min="4" max="4" width="8.7109375" bestFit="1" customWidth="1"/>
    <col min="5" max="5" width="9.7109375" customWidth="1"/>
    <col min="6" max="6" width="3.7109375" bestFit="1" customWidth="1"/>
    <col min="7" max="7" width="6.5703125" bestFit="1" customWidth="1"/>
    <col min="8" max="8" width="5.5703125" customWidth="1"/>
    <col min="9" max="9" width="8.7109375" bestFit="1" customWidth="1"/>
    <col min="10" max="10" width="8.28515625" bestFit="1" customWidth="1"/>
    <col min="11" max="11" width="6.28515625" customWidth="1"/>
    <col min="12" max="12" width="6.85546875" customWidth="1"/>
    <col min="13" max="13" width="7.140625" bestFit="1" customWidth="1"/>
    <col min="14" max="14" width="8.140625" bestFit="1" customWidth="1"/>
    <col min="15" max="15" width="6.42578125" bestFit="1" customWidth="1"/>
    <col min="16" max="16" width="30.140625" customWidth="1"/>
    <col min="17" max="17" width="23.85546875" customWidth="1"/>
  </cols>
  <sheetData>
    <row r="1" spans="1:17" ht="16.5" thickBot="1" x14ac:dyDescent="0.3">
      <c r="A1" s="49" t="s">
        <v>271</v>
      </c>
      <c r="B1" s="49"/>
      <c r="C1" s="49"/>
      <c r="D1" s="49"/>
      <c r="E1" s="49"/>
      <c r="F1" s="49"/>
      <c r="G1" s="49"/>
      <c r="H1" s="49"/>
      <c r="I1" s="49"/>
      <c r="J1" s="49"/>
      <c r="K1" s="49"/>
      <c r="L1" s="49"/>
      <c r="M1" s="49"/>
      <c r="N1" s="49"/>
      <c r="O1" s="49"/>
      <c r="P1" s="49"/>
      <c r="Q1" s="49"/>
    </row>
    <row r="2" spans="1:17" ht="36" thickTop="1" x14ac:dyDescent="0.25">
      <c r="A2" s="42" t="s">
        <v>0</v>
      </c>
      <c r="B2" s="42" t="s">
        <v>1</v>
      </c>
      <c r="C2" s="42" t="s">
        <v>2</v>
      </c>
      <c r="D2" s="42" t="s">
        <v>3</v>
      </c>
      <c r="E2" s="42" t="s">
        <v>4</v>
      </c>
      <c r="F2" s="37" t="s">
        <v>252</v>
      </c>
      <c r="G2" s="43" t="s">
        <v>81</v>
      </c>
      <c r="H2" s="43" t="s">
        <v>82</v>
      </c>
      <c r="I2" s="44" t="s">
        <v>250</v>
      </c>
      <c r="J2" s="44" t="s">
        <v>251</v>
      </c>
      <c r="K2" s="42" t="s">
        <v>62</v>
      </c>
      <c r="L2" s="43" t="s">
        <v>12</v>
      </c>
      <c r="M2" s="43" t="s">
        <v>13</v>
      </c>
      <c r="N2" s="43" t="s">
        <v>253</v>
      </c>
      <c r="O2" s="43" t="s">
        <v>83</v>
      </c>
      <c r="P2" s="43" t="s">
        <v>84</v>
      </c>
      <c r="Q2" s="43" t="s">
        <v>265</v>
      </c>
    </row>
    <row r="3" spans="1:17" ht="33.75" x14ac:dyDescent="0.25">
      <c r="A3" s="47">
        <v>1</v>
      </c>
      <c r="B3" s="35">
        <v>744268</v>
      </c>
      <c r="C3" s="39" t="s">
        <v>259</v>
      </c>
      <c r="D3" s="38" t="s">
        <v>260</v>
      </c>
      <c r="E3" s="45" t="s">
        <v>256</v>
      </c>
      <c r="F3" s="36">
        <v>23</v>
      </c>
      <c r="G3" s="17" t="s">
        <v>69</v>
      </c>
      <c r="H3" s="17" t="s">
        <v>70</v>
      </c>
      <c r="I3" s="46"/>
      <c r="J3" s="40"/>
      <c r="K3" s="3">
        <f>4+4+4+6</f>
        <v>18</v>
      </c>
      <c r="L3" s="10" t="s">
        <v>96</v>
      </c>
      <c r="M3" s="10" t="s">
        <v>254</v>
      </c>
      <c r="N3" s="10" t="s">
        <v>168</v>
      </c>
      <c r="O3" s="16">
        <f>SUM(I3:K3)</f>
        <v>18</v>
      </c>
      <c r="P3" s="10" t="s">
        <v>266</v>
      </c>
      <c r="Q3" s="29" t="s">
        <v>267</v>
      </c>
    </row>
    <row r="4" spans="1:17" ht="78.75" x14ac:dyDescent="0.25">
      <c r="A4" s="47">
        <v>2</v>
      </c>
      <c r="B4" s="35">
        <v>744250</v>
      </c>
      <c r="C4" s="39" t="s">
        <v>261</v>
      </c>
      <c r="D4" s="38" t="s">
        <v>25</v>
      </c>
      <c r="E4" s="45" t="s">
        <v>256</v>
      </c>
      <c r="F4" s="36">
        <v>23</v>
      </c>
      <c r="G4" s="17" t="s">
        <v>69</v>
      </c>
      <c r="H4" s="17" t="s">
        <v>70</v>
      </c>
      <c r="I4" s="41"/>
      <c r="J4" s="40"/>
      <c r="K4" s="3">
        <f>4+8</f>
        <v>12</v>
      </c>
      <c r="L4" s="10" t="s">
        <v>78</v>
      </c>
      <c r="M4" s="10" t="s">
        <v>254</v>
      </c>
      <c r="N4" s="10" t="s">
        <v>168</v>
      </c>
      <c r="O4" s="16">
        <f>SUM(I4:K4)</f>
        <v>12</v>
      </c>
      <c r="P4" s="10" t="s">
        <v>264</v>
      </c>
      <c r="Q4" s="29" t="s">
        <v>268</v>
      </c>
    </row>
    <row r="5" spans="1:17" ht="78.75" x14ac:dyDescent="0.25">
      <c r="A5" s="47">
        <v>3</v>
      </c>
      <c r="B5" s="35">
        <v>744248</v>
      </c>
      <c r="C5" s="50" t="s">
        <v>255</v>
      </c>
      <c r="D5" s="38" t="s">
        <v>29</v>
      </c>
      <c r="E5" s="45" t="s">
        <v>256</v>
      </c>
      <c r="F5" s="36">
        <v>23</v>
      </c>
      <c r="G5" s="17" t="s">
        <v>69</v>
      </c>
      <c r="H5" s="17" t="s">
        <v>70</v>
      </c>
      <c r="I5" s="41"/>
      <c r="J5" s="40"/>
      <c r="K5" s="3">
        <f>4</f>
        <v>4</v>
      </c>
      <c r="L5" s="10" t="s">
        <v>254</v>
      </c>
      <c r="M5" s="10" t="s">
        <v>254</v>
      </c>
      <c r="N5" s="10" t="s">
        <v>168</v>
      </c>
      <c r="O5" s="16">
        <f>SUM(I5:K5)</f>
        <v>4</v>
      </c>
      <c r="P5" s="10" t="s">
        <v>262</v>
      </c>
      <c r="Q5" s="51" t="s">
        <v>270</v>
      </c>
    </row>
    <row r="6" spans="1:17" ht="80.25" x14ac:dyDescent="0.25">
      <c r="A6" s="47">
        <v>4</v>
      </c>
      <c r="B6" s="35">
        <v>744266</v>
      </c>
      <c r="C6" s="39" t="s">
        <v>257</v>
      </c>
      <c r="D6" s="38" t="s">
        <v>258</v>
      </c>
      <c r="E6" s="45" t="s">
        <v>256</v>
      </c>
      <c r="F6" s="36">
        <v>23</v>
      </c>
      <c r="G6" s="17" t="s">
        <v>69</v>
      </c>
      <c r="H6" s="17" t="s">
        <v>70</v>
      </c>
      <c r="I6" s="40"/>
      <c r="J6" s="40"/>
      <c r="K6" s="3"/>
      <c r="L6" s="10" t="s">
        <v>78</v>
      </c>
      <c r="M6" s="10" t="s">
        <v>254</v>
      </c>
      <c r="N6" s="10" t="s">
        <v>168</v>
      </c>
      <c r="O6" s="16">
        <f>SUM(I6:K6)</f>
        <v>0</v>
      </c>
      <c r="P6" s="10" t="s">
        <v>263</v>
      </c>
      <c r="Q6" s="29" t="s">
        <v>269</v>
      </c>
    </row>
  </sheetData>
  <autoFilter ref="A2:Q6" xr:uid="{00000000-0009-0000-0000-000002000000}">
    <sortState xmlns:xlrd2="http://schemas.microsoft.com/office/spreadsheetml/2017/richdata2" ref="A3:Q6">
      <sortCondition ref="G3:G6"/>
      <sortCondition ref="N3:N6"/>
      <sortCondition descending="1" ref="O3:O6"/>
    </sortState>
  </autoFilter>
  <sortState xmlns:xlrd2="http://schemas.microsoft.com/office/spreadsheetml/2017/richdata2" ref="B3:P6">
    <sortCondition ref="C3:C6"/>
  </sortState>
  <mergeCells count="1">
    <mergeCell ref="A1:Q1"/>
  </mergeCells>
  <printOptions horizontalCentered="1"/>
  <pageMargins left="0.23622047244094491" right="0.23622047244094491"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ΠΕ78 (ΠΕ10, 13)</vt:lpstr>
      <vt:lpstr>ΠΕ80 (ΠΕ 09, 18 (02, 03), 15)</vt:lpstr>
      <vt:lpstr>Νεοδ. ΠΕ05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ΑΛΕΞΙΚΑΣ</dc:creator>
  <cp:lastModifiedBy>Αλέξιος Τσέπουρας</cp:lastModifiedBy>
  <cp:lastPrinted>2025-09-11T11:35:01Z</cp:lastPrinted>
  <dcterms:created xsi:type="dcterms:W3CDTF">2015-11-12T07:07:38Z</dcterms:created>
  <dcterms:modified xsi:type="dcterms:W3CDTF">2025-09-12T09:04:27Z</dcterms:modified>
</cp:coreProperties>
</file>