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Π.Υ.Σ.Δ.Ε\Π.Υ.Σ.Δ.Ε. 2025\Πράξη 7η_15-05-2025\Εξερχόμενα\Θέμα 1ο Εξ. Εκπρόθ. Αιτ. Οργ. Υπερ. Εκπ\"/>
    </mc:Choice>
  </mc:AlternateContent>
  <bookViews>
    <workbookView xWindow="-120" yWindow="-120" windowWidth="29040" windowHeight="15720"/>
  </bookViews>
  <sheets>
    <sheet name="1η Ομάδα" sheetId="2" r:id="rId1"/>
    <sheet name="2η Ομάδα" sheetId="3" r:id="rId2"/>
    <sheet name="3η Ομάδα" sheetId="4" r:id="rId3"/>
    <sheet name="4η Ομάδα" sheetId="5" r:id="rId4"/>
  </sheets>
  <definedNames>
    <definedName name="_xlnm._FilterDatabase" localSheetId="0" hidden="1">'1η Ομάδα'!$B$2:$P$41</definedName>
    <definedName name="_xlnm._FilterDatabase" localSheetId="1" hidden="1">'2η Ομάδα'!$B$2:$O$6</definedName>
    <definedName name="_xlnm.Print_Titles" localSheetId="0">'1η Ομάδα'!$1:$2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M4" i="4" s="1"/>
  <c r="B23" i="2"/>
  <c r="B24" i="2"/>
  <c r="O23" i="2"/>
  <c r="K12" i="2"/>
  <c r="O12" i="2" s="1"/>
  <c r="K5" i="2" l="1"/>
  <c r="O5" i="2" s="1"/>
  <c r="K11" i="2"/>
  <c r="O11" i="2" s="1"/>
  <c r="K25" i="2"/>
  <c r="O25" i="2" s="1"/>
  <c r="K31" i="2"/>
  <c r="O31" i="2" s="1"/>
  <c r="K17" i="2"/>
  <c r="O17" i="2" s="1"/>
  <c r="K13" i="2"/>
  <c r="O13" i="2" s="1"/>
  <c r="K24" i="2"/>
  <c r="O24" i="2" s="1"/>
  <c r="K8" i="2"/>
  <c r="O8" i="2" s="1"/>
  <c r="K26" i="2"/>
  <c r="O26" i="2" s="1"/>
  <c r="K18" i="2"/>
  <c r="O18" i="2" s="1"/>
  <c r="O40" i="2"/>
  <c r="K22" i="2"/>
  <c r="O22" i="2" s="1"/>
  <c r="K29" i="2"/>
  <c r="O29" i="2" s="1"/>
  <c r="O20" i="2"/>
  <c r="K15" i="2"/>
  <c r="O15" i="2"/>
  <c r="K8" i="3"/>
  <c r="N8" i="3" s="1"/>
  <c r="N3" i="3"/>
  <c r="K4" i="2" l="1"/>
  <c r="O4" i="2" s="1"/>
  <c r="K16" i="2"/>
  <c r="O16" i="2" s="1"/>
  <c r="K5" i="3"/>
  <c r="N5" i="3"/>
  <c r="B4" i="3"/>
  <c r="B5" i="3" s="1"/>
  <c r="B6" i="3" s="1"/>
  <c r="B7" i="3" s="1"/>
  <c r="B8" i="3" s="1"/>
  <c r="B9" i="3" s="1"/>
  <c r="K32" i="2"/>
  <c r="O32" i="2" s="1"/>
  <c r="J3" i="5"/>
  <c r="K33" i="2"/>
  <c r="O33" i="2" s="1"/>
  <c r="K19" i="2"/>
  <c r="O19" i="2" s="1"/>
  <c r="O10" i="2"/>
  <c r="J3" i="4"/>
  <c r="M3" i="4" s="1"/>
  <c r="O9" i="2"/>
  <c r="K21" i="2"/>
  <c r="O21" i="2" s="1"/>
  <c r="K28" i="2"/>
  <c r="O28" i="2" s="1"/>
  <c r="O34" i="2"/>
  <c r="K3" i="2"/>
  <c r="O3" i="2" s="1"/>
  <c r="O7" i="2"/>
  <c r="K27" i="2"/>
  <c r="O27" i="2" s="1"/>
  <c r="K39" i="2"/>
  <c r="O39" i="2" s="1"/>
  <c r="O6" i="2"/>
  <c r="K14" i="2"/>
  <c r="O14" i="2" s="1"/>
  <c r="K35" i="2"/>
  <c r="O35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K37" i="2"/>
  <c r="O37" i="2" s="1"/>
  <c r="K36" i="2"/>
  <c r="O36" i="2" s="1"/>
  <c r="J5" i="4"/>
  <c r="K6" i="3"/>
  <c r="N6" i="3" s="1"/>
  <c r="K4" i="3"/>
  <c r="K7" i="3"/>
  <c r="K30" i="2"/>
  <c r="O30" i="2" s="1"/>
  <c r="K38" i="2"/>
  <c r="K9" i="3"/>
  <c r="K41" i="2" l="1"/>
  <c r="O41" i="2" l="1"/>
  <c r="M3" i="5"/>
  <c r="N9" i="3"/>
  <c r="N7" i="3"/>
  <c r="N4" i="3" l="1"/>
  <c r="M5" i="4"/>
  <c r="O38" i="2"/>
</calcChain>
</file>

<file path=xl/sharedStrings.xml><?xml version="1.0" encoding="utf-8"?>
<sst xmlns="http://schemas.openxmlformats.org/spreadsheetml/2006/main" count="509" uniqueCount="196">
  <si>
    <t>Α/Α</t>
  </si>
  <si>
    <t>A.M.</t>
  </si>
  <si>
    <t>Σύν. Μορίων</t>
  </si>
  <si>
    <t>Μόρια Δ.Σ.</t>
  </si>
  <si>
    <t>Μόρια Σ.Υ.</t>
  </si>
  <si>
    <t>Οικ. Κατάστ.</t>
  </si>
  <si>
    <t>Εντοπ.</t>
  </si>
  <si>
    <t>Συνυπ.</t>
  </si>
  <si>
    <t>Επώνυμο</t>
  </si>
  <si>
    <t>Όνομα</t>
  </si>
  <si>
    <t>Κλάδος</t>
  </si>
  <si>
    <t>Σχολ. Μονάδα Οργαν.</t>
  </si>
  <si>
    <t>Προτιμήσεις</t>
  </si>
  <si>
    <t>Μονάδα Τοποθέτησης</t>
  </si>
  <si>
    <t>Δαλαγιώργος</t>
  </si>
  <si>
    <t>Δημήτριος</t>
  </si>
  <si>
    <t>ΠΕ86</t>
  </si>
  <si>
    <r>
      <rPr>
        <b/>
        <sz val="9"/>
        <color rgb="FF000000"/>
        <rFont val="Calibri"/>
        <family val="2"/>
        <charset val="161"/>
        <scheme val="minor"/>
      </rPr>
      <t>3</t>
    </r>
    <r>
      <rPr>
        <b/>
        <vertAlign val="superscript"/>
        <sz val="9"/>
        <color rgb="FF000000"/>
        <rFont val="Calibri"/>
        <family val="2"/>
        <charset val="161"/>
        <scheme val="minor"/>
      </rPr>
      <t>ο</t>
    </r>
    <r>
      <rPr>
        <sz val="9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9"/>
        <color rgb="FF000000"/>
        <rFont val="Calibri"/>
        <family val="2"/>
        <charset val="161"/>
        <scheme val="minor"/>
      </rPr>
      <t>Κοζάνης</t>
    </r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</si>
  <si>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</si>
  <si>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-</t>
  </si>
  <si>
    <t>Παληοκαστρίτης</t>
  </si>
  <si>
    <t>Παναγιώτης</t>
  </si>
  <si>
    <t xml:space="preserve">ΠΕ82 </t>
  </si>
  <si>
    <r>
      <rPr>
        <u/>
        <sz val="9"/>
        <color theme="1"/>
        <rFont val="Calibri"/>
        <family val="2"/>
        <charset val="161"/>
        <scheme val="minor"/>
      </rPr>
      <t>Πρότυπο</t>
    </r>
    <r>
      <rPr>
        <sz val="9"/>
        <color theme="1"/>
        <rFont val="Calibri"/>
        <family val="2"/>
        <charset val="161"/>
        <scheme val="minor"/>
      </rPr>
      <t xml:space="preserve"> Επαγγελματικό Λύκειο (Π.ΕΠΑ.Λ.)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</si>
  <si>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</si>
  <si>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Βόιο</t>
  </si>
  <si>
    <t>Κοζάνη</t>
  </si>
  <si>
    <t>Αντωνιάδης</t>
  </si>
  <si>
    <t>Ηρώδης</t>
  </si>
  <si>
    <t>Αποστόλου</t>
  </si>
  <si>
    <t>Χαράλαμπος</t>
  </si>
  <si>
    <t>ΠΕ04.05</t>
  </si>
  <si>
    <r>
      <rPr>
        <b/>
        <sz val="9"/>
        <color rgb="FF000000"/>
        <rFont val="Calibri"/>
        <family val="2"/>
        <charset val="161"/>
        <scheme val="minor"/>
      </rPr>
      <t>3</t>
    </r>
    <r>
      <rPr>
        <b/>
        <vertAlign val="superscript"/>
        <sz val="9"/>
        <color rgb="FF000000"/>
        <rFont val="Calibri"/>
        <family val="2"/>
        <charset val="161"/>
        <scheme val="minor"/>
      </rPr>
      <t>ο</t>
    </r>
    <r>
      <rPr>
        <sz val="9"/>
        <color indexed="8"/>
        <rFont val="Calibri"/>
        <family val="2"/>
        <charset val="161"/>
        <scheme val="minor"/>
      </rPr>
      <t xml:space="preserve"> Γυμνάσιο </t>
    </r>
    <r>
      <rPr>
        <b/>
        <sz val="9"/>
        <color rgb="FF000000"/>
        <rFont val="Calibri"/>
        <family val="2"/>
        <charset val="161"/>
        <scheme val="minor"/>
      </rPr>
      <t>Κοζάνης</t>
    </r>
  </si>
  <si>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</si>
  <si>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Σακοράφα</t>
  </si>
  <si>
    <t>Μαρία</t>
  </si>
  <si>
    <t>ΠΕ06</t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</si>
  <si>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
Γυμνάσιο </t>
    </r>
    <r>
      <rPr>
        <b/>
        <sz val="9"/>
        <color theme="1"/>
        <rFont val="Calibri"/>
        <family val="2"/>
        <charset val="161"/>
        <scheme val="minor"/>
      </rPr>
      <t>Λευκοπηγής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με Λ.Τ.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Εσπερινό ΕΠΑ.Λ.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</si>
  <si>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Κόκκινος</t>
  </si>
  <si>
    <t>Γεώργιος</t>
  </si>
  <si>
    <t>ΠΕ78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</si>
  <si>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</si>
  <si>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b/>
        <sz val="9"/>
        <color theme="1"/>
        <rFont val="Calibri"/>
        <family val="2"/>
        <charset val="161"/>
        <scheme val="minor"/>
      </rPr>
      <t xml:space="preserve"> </t>
    </r>
    <r>
      <rPr>
        <sz val="9"/>
        <color theme="1"/>
        <rFont val="Calibri"/>
        <family val="2"/>
        <charset val="161"/>
        <scheme val="minor"/>
      </rPr>
      <t>Γυμνάσιο</t>
    </r>
    <r>
      <rPr>
        <b/>
        <sz val="9"/>
        <color theme="1"/>
        <rFont val="Calibri"/>
        <family val="2"/>
        <charset val="161"/>
        <scheme val="minor"/>
      </rPr>
      <t xml:space="preserve"> Κοζάνης</t>
    </r>
  </si>
  <si>
    <t>Πολιτίδου</t>
  </si>
  <si>
    <t>ΠΕ02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</si>
  <si>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Ανατολικού</t>
    </r>
  </si>
  <si>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</si>
  <si>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Εορδαία</t>
  </si>
  <si>
    <t>Γκάσταρη</t>
  </si>
  <si>
    <t>Ευσταθία</t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</si>
  <si>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Πτολεμαϊδας</t>
    </r>
    <r>
      <rPr>
        <sz val="9"/>
        <color theme="1"/>
        <rFont val="Calibri"/>
        <family val="2"/>
        <charset val="161"/>
        <scheme val="minor"/>
      </rPr>
      <t xml:space="preserve">
(</t>
    </r>
    <r>
      <rPr>
        <b/>
        <i/>
        <sz val="9"/>
        <color theme="2" tint="-0.499984740745262"/>
        <rFont val="Calibri"/>
        <family val="2"/>
        <charset val="161"/>
        <scheme val="minor"/>
      </rPr>
      <t>Καταργηθέν</t>
    </r>
    <r>
      <rPr>
        <sz val="9"/>
        <color theme="1"/>
        <rFont val="Calibri"/>
        <family val="2"/>
        <charset val="161"/>
        <scheme val="minor"/>
      </rPr>
      <t>)</t>
    </r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</si>
  <si>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με Λ.Τ. </t>
    </r>
    <r>
      <rPr>
        <b/>
        <sz val="9"/>
        <color theme="1"/>
        <rFont val="Calibri"/>
        <family val="2"/>
        <charset val="161"/>
        <scheme val="minor"/>
      </rPr>
      <t>Τσοτυλίου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3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</si>
  <si>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Σπανοπούλου</t>
  </si>
  <si>
    <t>Ανδρονίκη</t>
  </si>
  <si>
    <t>ΠΕ83</t>
  </si>
  <si>
    <r>
      <t xml:space="preserve">ΕΠΑ.Λ. </t>
    </r>
    <r>
      <rPr>
        <b/>
        <sz val="9"/>
        <color theme="1"/>
        <rFont val="Calibri"/>
        <family val="2"/>
        <charset val="161"/>
        <scheme val="minor"/>
      </rPr>
      <t>Σιάτιστας</t>
    </r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</si>
  <si>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Εσπερινό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</si>
  <si>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Ουζουνίδου</t>
  </si>
  <si>
    <t>Αλεξάνδρα-Ιωάννα</t>
  </si>
  <si>
    <t>ΠΕ80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</si>
  <si>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Λευκοπηγής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Ξηρολίμνης</t>
    </r>
  </si>
  <si>
    <t>Βαρσαμής</t>
  </si>
  <si>
    <t>Ευάγγελος</t>
  </si>
  <si>
    <t>Παφίλη</t>
  </si>
  <si>
    <t>Αικατερίνη</t>
  </si>
  <si>
    <t>ΠΕ79.01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</si>
  <si>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</si>
  <si>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Σκρέκα</t>
  </si>
  <si>
    <t>Ιωάννα</t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</si>
  <si>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</si>
  <si>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Μακρή</t>
  </si>
  <si>
    <t>Κωνσταντίνα</t>
  </si>
  <si>
    <r>
      <t xml:space="preserve">Γυμνάσιο με Λ.Τ. </t>
    </r>
    <r>
      <rPr>
        <b/>
        <sz val="9"/>
        <color theme="1"/>
        <rFont val="Calibri"/>
        <family val="2"/>
        <charset val="161"/>
        <scheme val="minor"/>
      </rPr>
      <t>Τσοτυλίου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</si>
  <si>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Λαμπαδάς</t>
  </si>
  <si>
    <t>Ιωάννης</t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</si>
  <si>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</si>
  <si>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Τσελίκα</t>
  </si>
  <si>
    <t>Σμαράγδη</t>
  </si>
  <si>
    <t>ΠΕ04.04</t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</si>
  <si>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>,</t>
    </r>
    <r>
      <rPr>
        <b/>
        <sz val="9"/>
        <color theme="1"/>
        <rFont val="Calibri"/>
        <family val="2"/>
        <charset val="161"/>
        <scheme val="minor"/>
      </rPr>
      <t xml:space="preserve"> 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3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Πτολεμαΐδας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3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</si>
  <si>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Δελιμήση</t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</si>
  <si>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</si>
  <si>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ΠΕ01</t>
  </si>
  <si>
    <t>Τσιτούρας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</si>
  <si>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</si>
  <si>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Δότσιου</t>
  </si>
  <si>
    <t>Βασιλική</t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</si>
  <si>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</si>
  <si>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Βαρδάκα</t>
  </si>
  <si>
    <t>Ελένη</t>
  </si>
  <si>
    <t>ΠΕ05</t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</si>
  <si>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</si>
  <si>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Ταϊγανίδης</t>
  </si>
  <si>
    <r>
      <rPr>
        <b/>
        <sz val="9"/>
        <color rgb="FF000000"/>
        <rFont val="Calibri"/>
        <family val="2"/>
        <charset val="161"/>
        <scheme val="minor"/>
      </rPr>
      <t>1</t>
    </r>
    <r>
      <rPr>
        <b/>
        <vertAlign val="superscript"/>
        <sz val="9"/>
        <color rgb="FF000000"/>
        <rFont val="Calibri"/>
        <family val="2"/>
        <charset val="161"/>
        <scheme val="minor"/>
      </rPr>
      <t>ο</t>
    </r>
    <r>
      <rPr>
        <sz val="9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9"/>
        <color rgb="FF000000"/>
        <rFont val="Calibri"/>
        <family val="2"/>
        <charset val="161"/>
        <scheme val="minor"/>
      </rPr>
      <t>Κοζάνης</t>
    </r>
  </si>
  <si>
    <t>Λούδα</t>
  </si>
  <si>
    <t>Θεοδότα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</si>
  <si>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</si>
  <si>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Ζαμπουνίδου</t>
  </si>
  <si>
    <t>Δάφνη</t>
  </si>
  <si>
    <r>
      <t xml:space="preserve">Γενικό Λύκειο </t>
    </r>
    <r>
      <rPr>
        <b/>
        <sz val="9"/>
        <color theme="1"/>
        <rFont val="Calibri"/>
        <family val="2"/>
        <charset val="161"/>
        <scheme val="minor"/>
      </rPr>
      <t>Νεάπολης</t>
    </r>
  </si>
  <si>
    <t>Ελευθεριάδου</t>
  </si>
  <si>
    <t>Άννα</t>
  </si>
  <si>
    <t>Μπέης</t>
  </si>
  <si>
    <t>Χρήστος</t>
  </si>
  <si>
    <t>ΠΕ03</t>
  </si>
  <si>
    <t>Θεοδωρίδου</t>
  </si>
  <si>
    <t>Ειρήνη</t>
  </si>
  <si>
    <t>ΠΕ11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</si>
  <si>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</si>
  <si>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Θεοφάνους</t>
  </si>
  <si>
    <t>Αχιλλεύς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</si>
  <si>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Βελβεντού</t>
    </r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</si>
  <si>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</si>
  <si>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</si>
  <si>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Παλτσανιτίδου</t>
  </si>
  <si>
    <t>Σοφία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</si>
  <si>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</si>
  <si>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Γιαννίτση</t>
  </si>
  <si>
    <t>Αναστασία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</si>
  <si>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Αναρράχης-Εμπορίου</t>
    </r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</si>
  <si>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</si>
  <si>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Κιτσιούλη</t>
  </si>
  <si>
    <t>Δέσποινα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</si>
  <si>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</si>
  <si>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Νικολαΐδου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</si>
  <si>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</si>
  <si>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Ζαζοπούλου</t>
  </si>
  <si>
    <t>Σημέλα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</si>
  <si>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</si>
  <si>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Γεωργιάδου</t>
  </si>
  <si>
    <t>Θεοδώρα</t>
  </si>
  <si>
    <r>
      <rPr>
        <b/>
        <sz val="9"/>
        <color theme="1"/>
        <rFont val="Calibri"/>
        <family val="2"/>
        <charset val="161"/>
        <scheme val="minor"/>
      </rPr>
      <t>3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Εσπερινό ΕΠΑ.Λ. </t>
    </r>
    <r>
      <rPr>
        <b/>
        <sz val="9"/>
        <color theme="1"/>
        <rFont val="Calibri"/>
        <family val="2"/>
        <charset val="161"/>
        <scheme val="minor"/>
      </rPr>
      <t>Πτολεμαΐδας</t>
    </r>
  </si>
  <si>
    <t>Σταμουλά</t>
  </si>
  <si>
    <t>Μαρία-Μαργαρίτα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</si>
  <si>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</si>
  <si>
    <t>Ελευθερίου</t>
  </si>
  <si>
    <t>Παναγιώτα</t>
  </si>
  <si>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</si>
  <si>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Βαλάσα</t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</si>
  <si>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vertAlign val="superscript"/>
        <sz val="9"/>
        <color theme="1"/>
        <rFont val="Calibri"/>
        <family val="2"/>
        <charset val="161"/>
        <scheme val="minor"/>
      </rPr>
      <t xml:space="preserve"> </t>
    </r>
    <r>
      <rPr>
        <sz val="9"/>
        <color theme="1"/>
        <rFont val="Calibri"/>
        <family val="2"/>
        <charset val="161"/>
        <scheme val="minor"/>
      </rP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</si>
  <si>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Δαρδούμπας</t>
  </si>
  <si>
    <t>Αθανάσιος</t>
  </si>
  <si>
    <r>
      <rPr>
        <b/>
        <sz val="9"/>
        <color theme="1"/>
        <rFont val="Calibri"/>
        <family val="2"/>
        <charset val="161"/>
        <scheme val="minor"/>
      </rPr>
      <t>5ο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με Λ.Τ.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Εσπερινό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Λευκοπηγής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</si>
  <si>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Νικόλαος</t>
  </si>
  <si>
    <t>Αριστέρογλου</t>
  </si>
  <si>
    <t>Ζουμπουλία</t>
  </si>
  <si>
    <t>Κοντογούνη</t>
  </si>
  <si>
    <t>Μαρίνα</t>
  </si>
  <si>
    <t>ΠΕ04.02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</si>
  <si>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με Λ.Τ.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>,</t>
    </r>
    <r>
      <rPr>
        <b/>
        <sz val="9"/>
        <color theme="1"/>
        <rFont val="Calibri"/>
        <family val="2"/>
        <charset val="161"/>
        <scheme val="minor"/>
      </rPr>
      <t xml:space="preserve"> 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</si>
  <si>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Παπαθανασίου</t>
  </si>
  <si>
    <t>Μακεδονία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</si>
  <si>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</si>
  <si>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Μήτρακας</t>
  </si>
  <si>
    <t>ΠΕ04.01</t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</si>
  <si>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u/>
        <sz val="9"/>
        <color theme="1"/>
        <rFont val="Calibri"/>
        <family val="2"/>
        <charset val="161"/>
        <scheme val="minor"/>
      </rPr>
      <t>Εσπερινό</t>
    </r>
    <r>
      <rPr>
        <sz val="9"/>
        <color theme="1"/>
        <rFont val="Calibri"/>
        <family val="2"/>
        <charset val="161"/>
        <scheme val="minor"/>
      </rPr>
      <t xml:space="preserve"> Γυμνάσιο με Λ.Τ.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</si>
  <si>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Πλεξίδα</t>
  </si>
  <si>
    <t>Ναούμα</t>
  </si>
  <si>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>,</t>
    </r>
    <r>
      <rPr>
        <b/>
        <sz val="9"/>
        <color theme="1"/>
        <rFont val="Calibri"/>
        <family val="2"/>
        <charset val="161"/>
        <scheme val="minor"/>
      </rPr>
      <t xml:space="preserve"> 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</si>
  <si>
    <t>Μπάγκα</t>
  </si>
  <si>
    <t>Ευφροσύνη</t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</si>
  <si>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</si>
  <si>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Καρανάτσιου</t>
  </si>
  <si>
    <t>ΠΕ07</t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</si>
  <si>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Γυμνάσιο </t>
    </r>
    <r>
      <rPr>
        <b/>
        <sz val="9"/>
        <color theme="1"/>
        <rFont val="Calibri"/>
        <family val="2"/>
        <charset val="161"/>
        <scheme val="minor"/>
      </rPr>
      <t>Λευκοπηγής</t>
    </r>
  </si>
  <si>
    <t>Αλεξάνδρου</t>
  </si>
  <si>
    <t>Αλέξιος</t>
  </si>
  <si>
    <t>Τζημούρτα</t>
  </si>
  <si>
    <t>Πολυξένη</t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</si>
  <si>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</si>
  <si>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Τζορβατζή</t>
  </si>
  <si>
    <t>Αγαθονίκη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</si>
  <si>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sz val="9"/>
        <color theme="1"/>
        <rFont val="Calibri"/>
        <family val="2"/>
        <charset val="161"/>
        <scheme val="minor"/>
      </rPr>
      <t xml:space="preserve">,
</t>
    </r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8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</si>
  <si>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Παραμένει Οργανικά Υπεράριθμη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</si>
  <si>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Κρόκου</t>
    </r>
    <r>
      <rPr>
        <b/>
        <sz val="9"/>
        <color theme="1"/>
        <rFont val="Calibri"/>
        <family val="2"/>
        <charset val="161"/>
        <scheme val="minor"/>
      </rPr>
      <t/>
    </r>
  </si>
  <si>
    <t>Πελεκούδας</t>
  </si>
  <si>
    <t>Παραμένει Οργανικά Υπεράριθμος</t>
  </si>
  <si>
    <r>
      <t xml:space="preserve">Γυμνάσιο με Λ.Τ. </t>
    </r>
    <r>
      <rPr>
        <b/>
        <sz val="9"/>
        <color theme="1"/>
        <rFont val="Calibri"/>
        <family val="2"/>
        <charset val="161"/>
        <scheme val="minor"/>
      </rPr>
      <t>Τσοτυλίου</t>
    </r>
  </si>
  <si>
    <r>
      <rPr>
        <b/>
        <sz val="9"/>
        <color theme="1"/>
        <rFont val="Calibri"/>
        <family val="2"/>
        <charset val="161"/>
        <scheme val="minor"/>
      </rPr>
      <t>5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b/>
        <sz val="9"/>
        <color theme="1"/>
        <rFont val="Calibri"/>
        <family val="2"/>
        <charset val="161"/>
        <scheme val="minor"/>
      </rPr>
      <t/>
    </r>
  </si>
  <si>
    <r>
      <rPr>
        <b/>
        <sz val="9"/>
        <color theme="1"/>
        <rFont val="Calibri"/>
        <family val="2"/>
        <charset val="161"/>
        <scheme val="minor"/>
      </rPr>
      <t>6</t>
    </r>
    <r>
      <rPr>
        <b/>
        <vertAlign val="superscript"/>
        <sz val="9"/>
        <color theme="1"/>
        <rFont val="Calibri"/>
        <family val="2"/>
        <charset val="161"/>
        <scheme val="minor"/>
      </rPr>
      <t xml:space="preserve">ο </t>
    </r>
    <r>
      <rPr>
        <sz val="9"/>
        <color theme="1"/>
        <rFont val="Calibri"/>
        <family val="2"/>
        <charset val="161"/>
        <scheme val="minor"/>
      </rP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b/>
        <sz val="9"/>
        <color theme="1"/>
        <rFont val="Calibri"/>
        <family val="2"/>
        <charset val="161"/>
        <scheme val="minor"/>
      </rPr>
      <t/>
    </r>
  </si>
  <si>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b/>
        <sz val="9"/>
        <color theme="1"/>
        <rFont val="Calibri"/>
        <family val="2"/>
        <charset val="161"/>
        <scheme val="minor"/>
      </rPr>
      <t/>
    </r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</si>
  <si>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b/>
        <sz val="9"/>
        <color theme="1"/>
        <rFont val="Calibri"/>
        <family val="2"/>
        <charset val="161"/>
        <scheme val="minor"/>
      </rPr>
      <t xml:space="preserve"> </t>
    </r>
    <r>
      <rPr>
        <sz val="9"/>
        <color theme="1"/>
        <rFont val="Calibri"/>
        <family val="2"/>
        <charset val="161"/>
        <scheme val="minor"/>
      </rP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b/>
        <sz val="9"/>
        <color theme="1"/>
        <rFont val="Calibri"/>
        <family val="2"/>
        <charset val="161"/>
        <scheme val="minor"/>
      </rPr>
      <t/>
    </r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</si>
  <si>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Γυμνάσιο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</si>
  <si>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r>
      <rPr>
        <b/>
        <sz val="9"/>
        <color theme="1"/>
        <rFont val="Calibri"/>
        <family val="2"/>
        <charset val="161"/>
        <scheme val="minor"/>
      </rPr>
      <t>4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Εσπερινό ΕΠΑ.Λ. </t>
    </r>
    <r>
      <rPr>
        <b/>
        <sz val="9"/>
        <color theme="1"/>
        <rFont val="Calibri"/>
        <family val="2"/>
        <charset val="161"/>
        <scheme val="minor"/>
      </rPr>
      <t>Κοζάνης</t>
    </r>
    <r>
      <rPr>
        <b/>
        <sz val="9"/>
        <color theme="1"/>
        <rFont val="Calibri"/>
        <family val="2"/>
        <charset val="161"/>
        <scheme val="minor"/>
      </rPr>
      <t/>
    </r>
  </si>
  <si>
    <r>
      <t xml:space="preserve">Γυμνάσιο με Λ.Τ. </t>
    </r>
    <r>
      <rPr>
        <b/>
        <sz val="9"/>
        <color theme="1"/>
        <rFont val="Calibri"/>
        <family val="2"/>
        <charset val="161"/>
        <scheme val="minor"/>
      </rPr>
      <t>Τσοτυλίου</t>
    </r>
    <r>
      <rPr>
        <sz val="9"/>
        <color theme="1"/>
        <rFont val="Calibri"/>
        <family val="2"/>
        <charset val="161"/>
        <scheme val="minor"/>
      </rPr>
      <t/>
    </r>
  </si>
  <si>
    <t>Ειδ. Κατ.</t>
  </si>
  <si>
    <t>Ναι</t>
  </si>
  <si>
    <r>
      <t>Πίνακας Τοποθετήσεων σε Οργανική Θέση από Άρση Υπεραριθμίας των Οργανικά Υπεράριθμων Εκπαιδευτικών Γενικής Παιδείας της 2</t>
    </r>
    <r>
      <rPr>
        <b/>
        <vertAlign val="superscript"/>
        <sz val="12"/>
        <color theme="3"/>
        <rFont val="Calibri"/>
        <family val="2"/>
        <charset val="161"/>
        <scheme val="minor"/>
      </rPr>
      <t xml:space="preserve">ης </t>
    </r>
    <r>
      <rPr>
        <b/>
        <sz val="12"/>
        <color theme="3"/>
        <rFont val="Calibri"/>
        <family val="2"/>
        <charset val="161"/>
        <scheme val="minor"/>
      </rPr>
      <t>Ομάδας Σχολείων (</t>
    </r>
    <r>
      <rPr>
        <b/>
        <i/>
        <sz val="12"/>
        <color theme="3"/>
        <rFont val="Calibri"/>
        <family val="2"/>
        <charset val="161"/>
        <scheme val="minor"/>
      </rPr>
      <t>Εορδαίας</t>
    </r>
    <r>
      <rPr>
        <b/>
        <sz val="12"/>
        <color theme="3"/>
        <rFont val="Calibri"/>
        <family val="2"/>
        <charset val="161"/>
        <scheme val="minor"/>
      </rPr>
      <t xml:space="preserve">) </t>
    </r>
    <r>
      <rPr>
        <b/>
        <u/>
        <sz val="12"/>
        <color theme="3"/>
        <rFont val="Calibri"/>
        <family val="2"/>
        <charset val="161"/>
        <scheme val="minor"/>
      </rPr>
      <t>2025 - 2026</t>
    </r>
  </si>
  <si>
    <r>
      <t>Πίνακας Τοποθετήσεων σε Οργανική Θέση από Άρση Υπεραριθμίας των Οργανικά Υπεράριθμων Εκπαιδευτικών Γενικής Παιδείας της 4</t>
    </r>
    <r>
      <rPr>
        <b/>
        <vertAlign val="superscript"/>
        <sz val="12"/>
        <color theme="3"/>
        <rFont val="Calibri"/>
        <family val="2"/>
        <charset val="161"/>
        <scheme val="minor"/>
      </rPr>
      <t>ης</t>
    </r>
    <r>
      <rPr>
        <b/>
        <sz val="12"/>
        <color theme="3"/>
        <rFont val="Calibri"/>
        <family val="2"/>
        <charset val="161"/>
        <scheme val="minor"/>
      </rPr>
      <t xml:space="preserve"> Ομάδας Σχολείων (</t>
    </r>
    <r>
      <rPr>
        <b/>
        <i/>
        <sz val="12"/>
        <color theme="3"/>
        <rFont val="Calibri"/>
        <family val="2"/>
        <charset val="161"/>
        <scheme val="minor"/>
      </rPr>
      <t>Σερβίων - Βελβεντού</t>
    </r>
    <r>
      <rPr>
        <b/>
        <sz val="12"/>
        <color theme="3"/>
        <rFont val="Calibri"/>
        <family val="2"/>
        <charset val="161"/>
        <scheme val="minor"/>
      </rPr>
      <t xml:space="preserve">) </t>
    </r>
    <r>
      <rPr>
        <b/>
        <u/>
        <sz val="12"/>
        <color theme="3"/>
        <rFont val="Calibri"/>
        <family val="2"/>
        <charset val="161"/>
        <scheme val="minor"/>
      </rPr>
      <t>2025 - 2026</t>
    </r>
  </si>
  <si>
    <r>
      <rPr>
        <b/>
        <sz val="9"/>
        <color theme="1"/>
        <rFont val="Calibri"/>
        <family val="2"/>
        <charset val="161"/>
        <scheme val="minor"/>
      </rPr>
      <t>1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, </t>
    </r>
    <r>
      <rPr>
        <b/>
        <sz val="9"/>
        <color theme="1"/>
        <rFont val="Calibri"/>
        <family val="2"/>
        <charset val="161"/>
        <scheme val="minor"/>
      </rPr>
      <t>2</t>
    </r>
    <r>
      <rPr>
        <b/>
        <vertAlign val="superscript"/>
        <sz val="9"/>
        <color theme="1"/>
        <rFont val="Calibri"/>
        <family val="2"/>
        <charset val="161"/>
        <scheme val="minor"/>
      </rPr>
      <t>ο</t>
    </r>
    <r>
      <rPr>
        <sz val="9"/>
        <color theme="1"/>
        <rFont val="Calibri"/>
        <family val="2"/>
        <charset val="161"/>
        <scheme val="minor"/>
      </rPr>
      <t xml:space="preserve"> Γενικό Λύκειο </t>
    </r>
    <r>
      <rPr>
        <b/>
        <sz val="9"/>
        <color theme="1"/>
        <rFont val="Calibri"/>
        <family val="2"/>
        <charset val="161"/>
        <scheme val="minor"/>
      </rPr>
      <t>Κοζάνης</t>
    </r>
  </si>
  <si>
    <t>Νοτοπούλου</t>
  </si>
  <si>
    <r>
      <t xml:space="preserve">Γυμνάσιο </t>
    </r>
    <r>
      <rPr>
        <b/>
        <sz val="9"/>
        <color theme="1"/>
        <rFont val="Calibri"/>
        <family val="2"/>
        <charset val="161"/>
        <scheme val="minor"/>
      </rPr>
      <t>Καπνοχωρίου</t>
    </r>
  </si>
  <si>
    <t>Κοταρίδου</t>
  </si>
  <si>
    <r>
      <t xml:space="preserve">Γενικό Λύκειο </t>
    </r>
    <r>
      <rPr>
        <b/>
        <sz val="9"/>
        <color theme="1"/>
        <rFont val="Calibri"/>
        <family val="2"/>
        <charset val="161"/>
        <scheme val="minor"/>
      </rPr>
      <t>Σιάτιστας</t>
    </r>
  </si>
  <si>
    <r>
      <t>Αναμορφωμένος Πίνακας Τοποθετήσεων σε Οργανική Θέση από Άρση Υπεραριθμίας των Οργανικά Υπεράριθμων Εκπαιδευτικών Γενικής Παιδείας της 1</t>
    </r>
    <r>
      <rPr>
        <b/>
        <vertAlign val="superscript"/>
        <sz val="12"/>
        <color theme="3"/>
        <rFont val="Calibri"/>
        <family val="2"/>
        <charset val="161"/>
        <scheme val="minor"/>
      </rPr>
      <t>ης</t>
    </r>
    <r>
      <rPr>
        <b/>
        <sz val="12"/>
        <color theme="3"/>
        <rFont val="Calibri"/>
        <family val="2"/>
        <charset val="161"/>
        <scheme val="minor"/>
      </rPr>
      <t xml:space="preserve"> Ομάδας Σχολείων (</t>
    </r>
    <r>
      <rPr>
        <b/>
        <i/>
        <sz val="12"/>
        <color theme="3"/>
        <rFont val="Calibri"/>
        <family val="2"/>
        <charset val="161"/>
        <scheme val="minor"/>
      </rPr>
      <t>Κοζάνης</t>
    </r>
    <r>
      <rPr>
        <b/>
        <sz val="12"/>
        <color theme="3"/>
        <rFont val="Calibri"/>
        <family val="2"/>
        <charset val="161"/>
        <scheme val="minor"/>
      </rPr>
      <t xml:space="preserve">) </t>
    </r>
    <r>
      <rPr>
        <b/>
        <u/>
        <sz val="12"/>
        <color theme="3"/>
        <rFont val="Calibri"/>
        <family val="2"/>
        <charset val="161"/>
        <scheme val="minor"/>
      </rPr>
      <t>2025 - 2026</t>
    </r>
  </si>
  <si>
    <r>
      <t>Αναμορφωμένος Πίνακας Τοποθετήσεων σε Οργανική Θέση από Άρση Υπεραριθμίας των Οργανικά Υπεράριθμων Εκπαιδευτικών Γενικής Παιδείας της 3</t>
    </r>
    <r>
      <rPr>
        <b/>
        <vertAlign val="superscript"/>
        <sz val="12"/>
        <color theme="3"/>
        <rFont val="Calibri"/>
        <family val="2"/>
        <charset val="161"/>
        <scheme val="minor"/>
      </rPr>
      <t>ης</t>
    </r>
    <r>
      <rPr>
        <b/>
        <sz val="12"/>
        <color theme="3"/>
        <rFont val="Calibri"/>
        <family val="2"/>
        <charset val="161"/>
        <scheme val="minor"/>
      </rPr>
      <t xml:space="preserve"> Ομάδας Σχολείων (</t>
    </r>
    <r>
      <rPr>
        <b/>
        <i/>
        <sz val="12"/>
        <color theme="3"/>
        <rFont val="Calibri"/>
        <family val="2"/>
        <charset val="161"/>
        <scheme val="minor"/>
      </rPr>
      <t>Βοΐου</t>
    </r>
    <r>
      <rPr>
        <b/>
        <sz val="12"/>
        <color theme="3"/>
        <rFont val="Calibri"/>
        <family val="2"/>
        <charset val="161"/>
        <scheme val="minor"/>
      </rPr>
      <t xml:space="preserve">) </t>
    </r>
    <r>
      <rPr>
        <b/>
        <u/>
        <sz val="12"/>
        <color theme="3"/>
        <rFont val="Calibri"/>
        <family val="2"/>
        <charset val="161"/>
        <scheme val="minor"/>
      </rPr>
      <t>2025 - 2026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</si>
</sst>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b/>
      <sz val="9"/>
      <color theme="5" tint="-0.249977111117893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3"/>
      <name val="Calibri"/>
      <family val="2"/>
      <charset val="161"/>
      <scheme val="minor"/>
    </font>
    <font>
      <b/>
      <vertAlign val="superscript"/>
      <sz val="12"/>
      <color theme="3"/>
      <name val="Calibri"/>
      <family val="2"/>
      <charset val="161"/>
      <scheme val="minor"/>
    </font>
    <font>
      <b/>
      <u/>
      <sz val="12"/>
      <color theme="3"/>
      <name val="Calibri"/>
      <family val="2"/>
      <charset val="161"/>
      <scheme val="minor"/>
    </font>
    <font>
      <b/>
      <sz val="9"/>
      <color theme="5" tint="-0.499984740745262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  <font>
      <sz val="9"/>
      <color rgb="FF000000"/>
      <name val="Calibri"/>
      <family val="2"/>
      <charset val="161"/>
      <scheme val="minor"/>
    </font>
    <font>
      <b/>
      <vertAlign val="superscript"/>
      <sz val="9"/>
      <color rgb="FF000000"/>
      <name val="Calibri"/>
      <family val="2"/>
      <charset val="161"/>
      <scheme val="minor"/>
    </font>
    <font>
      <b/>
      <vertAlign val="superscript"/>
      <sz val="9"/>
      <color theme="1"/>
      <name val="Calibri"/>
      <family val="2"/>
      <charset val="161"/>
      <scheme val="minor"/>
    </font>
    <font>
      <u/>
      <sz val="9"/>
      <color theme="1"/>
      <name val="Calibri"/>
      <family val="2"/>
      <charset val="161"/>
      <scheme val="minor"/>
    </font>
    <font>
      <b/>
      <i/>
      <sz val="9"/>
      <color theme="2" tint="-0.499984740745262"/>
      <name val="Calibri"/>
      <family val="2"/>
      <charset val="161"/>
      <scheme val="minor"/>
    </font>
    <font>
      <vertAlign val="superscript"/>
      <sz val="9"/>
      <color theme="1"/>
      <name val="Calibri"/>
      <family val="2"/>
      <charset val="161"/>
      <scheme val="minor"/>
    </font>
    <font>
      <b/>
      <sz val="9"/>
      <color theme="9" tint="-0.499984740745262"/>
      <name val="Calibri"/>
      <family val="2"/>
      <charset val="161"/>
      <scheme val="minor"/>
    </font>
    <font>
      <b/>
      <i/>
      <sz val="12"/>
      <color theme="3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3" borderId="2" applyNumberFormat="0" applyFont="0" applyAlignment="0" applyProtection="0"/>
    <xf numFmtId="0" fontId="4" fillId="0" borderId="3" applyNumberFormat="0" applyFill="0" applyAlignment="0" applyProtection="0"/>
    <xf numFmtId="0" fontId="1" fillId="0" borderId="0"/>
    <xf numFmtId="0" fontId="1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0" borderId="3" xfId="2" applyFont="1" applyFill="1" applyAlignment="1">
      <alignment horizontal="center" vertical="center" wrapText="1"/>
    </xf>
  </cellXfs>
  <cellStyles count="5">
    <cellStyle name="Normal" xfId="4"/>
    <cellStyle name="Βασικό_Φύλλο1" xfId="3"/>
    <cellStyle name="Επικεφαλίδα 1" xfId="2" builtinId="16"/>
    <cellStyle name="Κανονικό" xfId="0" builtinId="0"/>
    <cellStyle name="Σημείωση" xfId="1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P200"/>
  <sheetViews>
    <sheetView tabSelected="1" view="pageBreakPreview" topLeftCell="B1" zoomScale="130" zoomScaleNormal="100" zoomScaleSheetLayoutView="130" workbookViewId="0">
      <pane ySplit="2" topLeftCell="A3" activePane="bottomLeft" state="frozen"/>
      <selection activeCell="B1" sqref="B1"/>
      <selection pane="bottomLeft" activeCell="B1" sqref="B1:P1"/>
    </sheetView>
  </sheetViews>
  <sheetFormatPr defaultColWidth="9" defaultRowHeight="12.75" x14ac:dyDescent="0.25"/>
  <cols>
    <col min="1" max="1" width="5.28515625" style="15" hidden="1" customWidth="1"/>
    <col min="2" max="2" width="3.7109375" style="15" bestFit="1" customWidth="1"/>
    <col min="3" max="3" width="7" style="15" bestFit="1" customWidth="1"/>
    <col min="4" max="4" width="14" style="15" bestFit="1" customWidth="1"/>
    <col min="5" max="5" width="11.28515625" style="15" customWidth="1"/>
    <col min="6" max="6" width="8.85546875" style="15" customWidth="1"/>
    <col min="7" max="7" width="12.5703125" style="18" customWidth="1"/>
    <col min="8" max="8" width="29.42578125" style="15" customWidth="1"/>
    <col min="9" max="10" width="5.5703125" style="15" bestFit="1" customWidth="1"/>
    <col min="11" max="11" width="6.85546875" style="15" customWidth="1"/>
    <col min="12" max="12" width="6" style="15" bestFit="1" customWidth="1"/>
    <col min="13" max="14" width="7.5703125" style="15" customWidth="1"/>
    <col min="15" max="15" width="7.42578125" style="15" customWidth="1"/>
    <col min="16" max="16" width="14" style="15" customWidth="1"/>
    <col min="17" max="16384" width="9" style="15"/>
  </cols>
  <sheetData>
    <row r="1" spans="2:16" ht="38.25" customHeight="1" thickBot="1" x14ac:dyDescent="0.3">
      <c r="B1" s="42" t="s">
        <v>194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2:16" ht="24.75" thickTop="1" x14ac:dyDescent="0.25">
      <c r="B2" s="5" t="s">
        <v>0</v>
      </c>
      <c r="C2" s="5" t="s">
        <v>1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4</v>
      </c>
      <c r="J2" s="6" t="s">
        <v>3</v>
      </c>
      <c r="K2" s="6" t="s">
        <v>5</v>
      </c>
      <c r="L2" s="6" t="s">
        <v>6</v>
      </c>
      <c r="M2" s="6" t="s">
        <v>7</v>
      </c>
      <c r="N2" s="6" t="s">
        <v>185</v>
      </c>
      <c r="O2" s="6" t="s">
        <v>2</v>
      </c>
      <c r="P2" s="6" t="s">
        <v>13</v>
      </c>
    </row>
    <row r="3" spans="2:16" ht="26.25" x14ac:dyDescent="0.25">
      <c r="B3" s="9">
        <v>1</v>
      </c>
      <c r="C3" s="9">
        <v>167544</v>
      </c>
      <c r="D3" s="13" t="s">
        <v>83</v>
      </c>
      <c r="E3" s="10" t="s">
        <v>39</v>
      </c>
      <c r="F3" s="20" t="s">
        <v>82</v>
      </c>
      <c r="G3" s="29" t="s">
        <v>17</v>
      </c>
      <c r="H3" s="21" t="s">
        <v>84</v>
      </c>
      <c r="I3" s="31">
        <v>86.66</v>
      </c>
      <c r="J3" s="31">
        <v>133.06</v>
      </c>
      <c r="K3" s="8">
        <f>4</f>
        <v>4</v>
      </c>
      <c r="L3" s="8" t="s">
        <v>26</v>
      </c>
      <c r="M3" s="8" t="s">
        <v>19</v>
      </c>
      <c r="N3" s="8" t="s">
        <v>19</v>
      </c>
      <c r="O3" s="32">
        <f t="shared" ref="O3:O41" si="0">SUM(I3:K3)</f>
        <v>223.72</v>
      </c>
      <c r="P3" s="21" t="s">
        <v>84</v>
      </c>
    </row>
    <row r="4" spans="2:16" ht="42.75" x14ac:dyDescent="0.25">
      <c r="B4" s="9">
        <f>B3+1</f>
        <v>2</v>
      </c>
      <c r="C4" s="9">
        <v>195037</v>
      </c>
      <c r="D4" s="13" t="s">
        <v>124</v>
      </c>
      <c r="E4" s="10" t="s">
        <v>122</v>
      </c>
      <c r="F4" s="20" t="s">
        <v>82</v>
      </c>
      <c r="G4" s="29" t="s">
        <v>32</v>
      </c>
      <c r="H4" s="21" t="s">
        <v>125</v>
      </c>
      <c r="I4" s="31">
        <v>59.37</v>
      </c>
      <c r="J4" s="31">
        <v>124.97</v>
      </c>
      <c r="K4" s="8">
        <f>4+4</f>
        <v>8</v>
      </c>
      <c r="L4" s="8" t="s">
        <v>19</v>
      </c>
      <c r="M4" s="8" t="s">
        <v>19</v>
      </c>
      <c r="N4" s="8" t="s">
        <v>19</v>
      </c>
      <c r="O4" s="32">
        <f t="shared" si="0"/>
        <v>192.34</v>
      </c>
      <c r="P4" s="38" t="s">
        <v>173</v>
      </c>
    </row>
    <row r="5" spans="2:16" ht="26.25" x14ac:dyDescent="0.25">
      <c r="B5" s="9">
        <f t="shared" ref="B5:B41" si="1">B4+1</f>
        <v>3</v>
      </c>
      <c r="C5" s="9">
        <v>179789</v>
      </c>
      <c r="D5" s="13" t="s">
        <v>170</v>
      </c>
      <c r="E5" s="10" t="s">
        <v>171</v>
      </c>
      <c r="F5" s="20" t="s">
        <v>44</v>
      </c>
      <c r="G5" s="29" t="s">
        <v>32</v>
      </c>
      <c r="H5" s="21" t="s">
        <v>172</v>
      </c>
      <c r="I5" s="31">
        <v>79.37</v>
      </c>
      <c r="J5" s="31">
        <v>123.91</v>
      </c>
      <c r="K5" s="8">
        <f>4</f>
        <v>4</v>
      </c>
      <c r="L5" s="8" t="s">
        <v>26</v>
      </c>
      <c r="M5" s="8" t="s">
        <v>26</v>
      </c>
      <c r="N5" s="8" t="s">
        <v>19</v>
      </c>
      <c r="O5" s="32">
        <f t="shared" si="0"/>
        <v>207.28</v>
      </c>
      <c r="P5" s="21" t="s">
        <v>174</v>
      </c>
    </row>
    <row r="6" spans="2:16" ht="54.75" customHeight="1" x14ac:dyDescent="0.25">
      <c r="B6" s="9">
        <f t="shared" si="1"/>
        <v>4</v>
      </c>
      <c r="C6" s="9">
        <v>193072</v>
      </c>
      <c r="D6" s="13" t="s">
        <v>70</v>
      </c>
      <c r="E6" s="10" t="s">
        <v>71</v>
      </c>
      <c r="F6" s="20" t="s">
        <v>44</v>
      </c>
      <c r="G6" s="29" t="s">
        <v>32</v>
      </c>
      <c r="H6" s="21" t="s">
        <v>72</v>
      </c>
      <c r="I6" s="31">
        <v>75</v>
      </c>
      <c r="J6" s="31">
        <v>124.01</v>
      </c>
      <c r="K6" s="8" t="s">
        <v>19</v>
      </c>
      <c r="L6" s="8" t="s">
        <v>25</v>
      </c>
      <c r="M6" s="8" t="s">
        <v>19</v>
      </c>
      <c r="N6" s="8" t="s">
        <v>19</v>
      </c>
      <c r="O6" s="32">
        <f t="shared" si="0"/>
        <v>199.01</v>
      </c>
      <c r="P6" s="21" t="s">
        <v>177</v>
      </c>
    </row>
    <row r="7" spans="2:16" ht="26.25" x14ac:dyDescent="0.25">
      <c r="B7" s="9">
        <f t="shared" si="1"/>
        <v>5</v>
      </c>
      <c r="C7" s="9">
        <v>192919</v>
      </c>
      <c r="D7" s="13" t="s">
        <v>80</v>
      </c>
      <c r="E7" s="10" t="s">
        <v>68</v>
      </c>
      <c r="F7" s="20" t="s">
        <v>44</v>
      </c>
      <c r="G7" s="29" t="s">
        <v>17</v>
      </c>
      <c r="H7" s="21" t="s">
        <v>81</v>
      </c>
      <c r="I7" s="31">
        <v>79.37</v>
      </c>
      <c r="J7" s="31">
        <v>113.32</v>
      </c>
      <c r="K7" s="8" t="s">
        <v>19</v>
      </c>
      <c r="L7" s="8" t="s">
        <v>19</v>
      </c>
      <c r="M7" s="8" t="s">
        <v>19</v>
      </c>
      <c r="N7" s="8" t="s">
        <v>19</v>
      </c>
      <c r="O7" s="32">
        <f t="shared" si="0"/>
        <v>192.69</v>
      </c>
      <c r="P7" s="21" t="s">
        <v>81</v>
      </c>
    </row>
    <row r="8" spans="2:16" s="16" customFormat="1" ht="36" x14ac:dyDescent="0.25">
      <c r="B8" s="9">
        <f t="shared" si="1"/>
        <v>6</v>
      </c>
      <c r="C8" s="9">
        <v>193184</v>
      </c>
      <c r="D8" s="13" t="s">
        <v>150</v>
      </c>
      <c r="E8" s="10" t="s">
        <v>151</v>
      </c>
      <c r="F8" s="20" t="s">
        <v>44</v>
      </c>
      <c r="G8" s="29" t="s">
        <v>32</v>
      </c>
      <c r="H8" s="21" t="s">
        <v>152</v>
      </c>
      <c r="I8" s="31">
        <v>78.75</v>
      </c>
      <c r="J8" s="31">
        <v>95.32</v>
      </c>
      <c r="K8" s="8">
        <f>4+4</f>
        <v>8</v>
      </c>
      <c r="L8" s="8" t="s">
        <v>26</v>
      </c>
      <c r="M8" s="8" t="s">
        <v>26</v>
      </c>
      <c r="N8" s="8" t="s">
        <v>19</v>
      </c>
      <c r="O8" s="32">
        <f t="shared" si="0"/>
        <v>182.07</v>
      </c>
      <c r="P8" s="38" t="s">
        <v>173</v>
      </c>
    </row>
    <row r="9" spans="2:16" s="16" customFormat="1" ht="26.25" x14ac:dyDescent="0.25">
      <c r="B9" s="9">
        <f t="shared" si="1"/>
        <v>7</v>
      </c>
      <c r="C9" s="9">
        <v>175495</v>
      </c>
      <c r="D9" s="13" t="s">
        <v>94</v>
      </c>
      <c r="E9" s="10" t="s">
        <v>95</v>
      </c>
      <c r="F9" s="20" t="s">
        <v>44</v>
      </c>
      <c r="G9" s="29" t="s">
        <v>17</v>
      </c>
      <c r="H9" s="21" t="s">
        <v>96</v>
      </c>
      <c r="I9" s="31">
        <v>83.75</v>
      </c>
      <c r="J9" s="31">
        <v>98.07</v>
      </c>
      <c r="K9" s="8" t="s">
        <v>19</v>
      </c>
      <c r="L9" s="8" t="s">
        <v>26</v>
      </c>
      <c r="M9" s="8" t="s">
        <v>19</v>
      </c>
      <c r="N9" s="8" t="s">
        <v>19</v>
      </c>
      <c r="O9" s="32">
        <f t="shared" si="0"/>
        <v>181.82</v>
      </c>
      <c r="P9" s="21" t="s">
        <v>18</v>
      </c>
    </row>
    <row r="10" spans="2:16" s="16" customFormat="1" ht="36" x14ac:dyDescent="0.25">
      <c r="B10" s="9">
        <f t="shared" si="1"/>
        <v>8</v>
      </c>
      <c r="C10" s="9">
        <v>192937</v>
      </c>
      <c r="D10" s="13" t="s">
        <v>100</v>
      </c>
      <c r="E10" s="10" t="s">
        <v>101</v>
      </c>
      <c r="F10" s="20" t="s">
        <v>44</v>
      </c>
      <c r="G10" s="29" t="s">
        <v>17</v>
      </c>
      <c r="H10" s="21" t="s">
        <v>18</v>
      </c>
      <c r="I10" s="31">
        <v>73.33</v>
      </c>
      <c r="J10" s="31">
        <v>87.41</v>
      </c>
      <c r="K10" s="8" t="s">
        <v>19</v>
      </c>
      <c r="L10" s="8" t="s">
        <v>26</v>
      </c>
      <c r="M10" s="8" t="s">
        <v>19</v>
      </c>
      <c r="N10" s="8" t="s">
        <v>19</v>
      </c>
      <c r="O10" s="32">
        <f t="shared" si="0"/>
        <v>160.74</v>
      </c>
      <c r="P10" s="38" t="s">
        <v>173</v>
      </c>
    </row>
    <row r="11" spans="2:16" s="16" customFormat="1" ht="36" x14ac:dyDescent="0.25">
      <c r="B11" s="9">
        <f t="shared" si="1"/>
        <v>9</v>
      </c>
      <c r="C11" s="9">
        <v>197530</v>
      </c>
      <c r="D11" s="13" t="s">
        <v>167</v>
      </c>
      <c r="E11" s="10" t="s">
        <v>168</v>
      </c>
      <c r="F11" s="20" t="s">
        <v>44</v>
      </c>
      <c r="G11" s="29" t="s">
        <v>32</v>
      </c>
      <c r="H11" s="21" t="s">
        <v>169</v>
      </c>
      <c r="I11" s="31">
        <v>67.7</v>
      </c>
      <c r="J11" s="31">
        <v>79.400000000000006</v>
      </c>
      <c r="K11" s="8">
        <f>4+4</f>
        <v>8</v>
      </c>
      <c r="L11" s="8" t="s">
        <v>25</v>
      </c>
      <c r="M11" s="8" t="s">
        <v>26</v>
      </c>
      <c r="N11" s="8" t="s">
        <v>19</v>
      </c>
      <c r="O11" s="32">
        <f t="shared" si="0"/>
        <v>155.10000000000002</v>
      </c>
      <c r="P11" s="38" t="s">
        <v>173</v>
      </c>
    </row>
    <row r="12" spans="2:16" s="16" customFormat="1" ht="36" x14ac:dyDescent="0.25">
      <c r="B12" s="9">
        <f t="shared" si="1"/>
        <v>10</v>
      </c>
      <c r="C12" s="9">
        <v>197418</v>
      </c>
      <c r="D12" s="13" t="s">
        <v>175</v>
      </c>
      <c r="E12" s="10" t="s">
        <v>39</v>
      </c>
      <c r="F12" s="20" t="s">
        <v>44</v>
      </c>
      <c r="G12" s="29" t="s">
        <v>17</v>
      </c>
      <c r="H12" s="40" t="s">
        <v>189</v>
      </c>
      <c r="I12" s="31">
        <v>55.2</v>
      </c>
      <c r="J12" s="31">
        <v>91.06</v>
      </c>
      <c r="K12" s="8">
        <f>4+4+4</f>
        <v>12</v>
      </c>
      <c r="L12" s="8" t="s">
        <v>26</v>
      </c>
      <c r="M12" s="8" t="s">
        <v>26</v>
      </c>
      <c r="N12" s="8" t="s">
        <v>19</v>
      </c>
      <c r="O12" s="32">
        <f t="shared" si="0"/>
        <v>158.26</v>
      </c>
      <c r="P12" s="38" t="s">
        <v>176</v>
      </c>
    </row>
    <row r="13" spans="2:16" s="16" customFormat="1" ht="36" x14ac:dyDescent="0.25">
      <c r="B13" s="9">
        <f t="shared" si="1"/>
        <v>11</v>
      </c>
      <c r="C13" s="9">
        <v>197432</v>
      </c>
      <c r="D13" s="13" t="s">
        <v>156</v>
      </c>
      <c r="E13" s="10" t="s">
        <v>157</v>
      </c>
      <c r="F13" s="20" t="s">
        <v>44</v>
      </c>
      <c r="G13" s="29" t="s">
        <v>32</v>
      </c>
      <c r="H13" s="21" t="s">
        <v>158</v>
      </c>
      <c r="I13" s="31">
        <v>65.83</v>
      </c>
      <c r="J13" s="31">
        <v>75.66</v>
      </c>
      <c r="K13" s="8">
        <f>4</f>
        <v>4</v>
      </c>
      <c r="L13" s="8" t="s">
        <v>26</v>
      </c>
      <c r="M13" s="8" t="s">
        <v>19</v>
      </c>
      <c r="N13" s="8" t="s">
        <v>19</v>
      </c>
      <c r="O13" s="32">
        <f t="shared" si="0"/>
        <v>145.49</v>
      </c>
      <c r="P13" s="38" t="s">
        <v>173</v>
      </c>
    </row>
    <row r="14" spans="2:16" s="16" customFormat="1" ht="40.5" x14ac:dyDescent="0.25">
      <c r="B14" s="9">
        <f t="shared" si="1"/>
        <v>12</v>
      </c>
      <c r="C14" s="9">
        <v>193243</v>
      </c>
      <c r="D14" s="13" t="s">
        <v>67</v>
      </c>
      <c r="E14" s="10" t="s">
        <v>68</v>
      </c>
      <c r="F14" s="20" t="s">
        <v>44</v>
      </c>
      <c r="G14" s="39" t="s">
        <v>32</v>
      </c>
      <c r="H14" s="21" t="s">
        <v>69</v>
      </c>
      <c r="I14" s="31">
        <v>57.7</v>
      </c>
      <c r="J14" s="31">
        <v>63.58</v>
      </c>
      <c r="K14" s="8">
        <f>4</f>
        <v>4</v>
      </c>
      <c r="L14" s="8" t="s">
        <v>26</v>
      </c>
      <c r="M14" s="8" t="s">
        <v>47</v>
      </c>
      <c r="N14" s="8" t="s">
        <v>19</v>
      </c>
      <c r="O14" s="32">
        <f t="shared" si="0"/>
        <v>125.28</v>
      </c>
      <c r="P14" s="38" t="s">
        <v>173</v>
      </c>
    </row>
    <row r="15" spans="2:16" s="16" customFormat="1" ht="36" x14ac:dyDescent="0.25">
      <c r="B15" s="9">
        <f t="shared" si="1"/>
        <v>13</v>
      </c>
      <c r="C15" s="9">
        <v>225685</v>
      </c>
      <c r="D15" s="13" t="s">
        <v>132</v>
      </c>
      <c r="E15" s="10" t="s">
        <v>133</v>
      </c>
      <c r="F15" s="20" t="s">
        <v>44</v>
      </c>
      <c r="G15" s="29" t="s">
        <v>17</v>
      </c>
      <c r="H15" s="21" t="s">
        <v>134</v>
      </c>
      <c r="I15" s="31">
        <v>44.58</v>
      </c>
      <c r="J15" s="31">
        <v>60.08</v>
      </c>
      <c r="K15" s="8">
        <f>4+8</f>
        <v>12</v>
      </c>
      <c r="L15" s="8" t="s">
        <v>26</v>
      </c>
      <c r="M15" s="8" t="s">
        <v>26</v>
      </c>
      <c r="N15" s="8" t="s">
        <v>19</v>
      </c>
      <c r="O15" s="32">
        <f t="shared" si="0"/>
        <v>116.66</v>
      </c>
      <c r="P15" s="38" t="s">
        <v>173</v>
      </c>
    </row>
    <row r="16" spans="2:16" s="16" customFormat="1" ht="40.5" x14ac:dyDescent="0.25">
      <c r="B16" s="9">
        <f t="shared" si="1"/>
        <v>14</v>
      </c>
      <c r="C16" s="9">
        <v>212079</v>
      </c>
      <c r="D16" s="13" t="s">
        <v>121</v>
      </c>
      <c r="E16" s="10" t="s">
        <v>122</v>
      </c>
      <c r="F16" s="20" t="s">
        <v>44</v>
      </c>
      <c r="G16" s="29" t="s">
        <v>17</v>
      </c>
      <c r="H16" s="21" t="s">
        <v>123</v>
      </c>
      <c r="I16" s="31">
        <v>48.54</v>
      </c>
      <c r="J16" s="31">
        <v>47.16</v>
      </c>
      <c r="K16" s="8">
        <f>4+8</f>
        <v>12</v>
      </c>
      <c r="L16" s="8" t="s">
        <v>19</v>
      </c>
      <c r="M16" s="8" t="s">
        <v>26</v>
      </c>
      <c r="N16" s="8" t="s">
        <v>19</v>
      </c>
      <c r="O16" s="32">
        <f t="shared" si="0"/>
        <v>107.69999999999999</v>
      </c>
      <c r="P16" s="38" t="s">
        <v>173</v>
      </c>
    </row>
    <row r="17" spans="2:16" s="16" customFormat="1" ht="26.25" x14ac:dyDescent="0.25">
      <c r="B17" s="9">
        <f t="shared" si="1"/>
        <v>15</v>
      </c>
      <c r="C17" s="9">
        <v>218071</v>
      </c>
      <c r="D17" s="13" t="s">
        <v>159</v>
      </c>
      <c r="E17" s="10" t="s">
        <v>160</v>
      </c>
      <c r="F17" s="20" t="s">
        <v>104</v>
      </c>
      <c r="G17" s="29" t="s">
        <v>17</v>
      </c>
      <c r="H17" s="21" t="s">
        <v>161</v>
      </c>
      <c r="I17" s="31">
        <v>45.41</v>
      </c>
      <c r="J17" s="31">
        <v>64.73</v>
      </c>
      <c r="K17" s="8">
        <f>4+4+4+6</f>
        <v>18</v>
      </c>
      <c r="L17" s="8" t="s">
        <v>26</v>
      </c>
      <c r="M17" s="8" t="s">
        <v>19</v>
      </c>
      <c r="N17" s="38" t="s">
        <v>186</v>
      </c>
      <c r="O17" s="32">
        <f>SUM(I17:K17)</f>
        <v>128.13999999999999</v>
      </c>
      <c r="P17" s="21" t="s">
        <v>18</v>
      </c>
    </row>
    <row r="18" spans="2:16" s="16" customFormat="1" ht="36" x14ac:dyDescent="0.25">
      <c r="B18" s="9">
        <f t="shared" si="1"/>
        <v>16</v>
      </c>
      <c r="C18" s="9">
        <v>197626</v>
      </c>
      <c r="D18" s="13" t="s">
        <v>144</v>
      </c>
      <c r="E18" s="10" t="s">
        <v>145</v>
      </c>
      <c r="F18" s="20" t="s">
        <v>104</v>
      </c>
      <c r="G18" s="29" t="s">
        <v>17</v>
      </c>
      <c r="H18" s="21" t="s">
        <v>18</v>
      </c>
      <c r="I18" s="31">
        <v>55.41</v>
      </c>
      <c r="J18" s="31">
        <v>52.66</v>
      </c>
      <c r="K18" s="8">
        <f>4</f>
        <v>4</v>
      </c>
      <c r="L18" s="8" t="s">
        <v>26</v>
      </c>
      <c r="M18" s="8" t="s">
        <v>26</v>
      </c>
      <c r="N18" s="38" t="s">
        <v>186</v>
      </c>
      <c r="O18" s="32">
        <f>SUM(I18:K18)</f>
        <v>112.07</v>
      </c>
      <c r="P18" s="38" t="s">
        <v>173</v>
      </c>
    </row>
    <row r="19" spans="2:16" s="16" customFormat="1" ht="36" x14ac:dyDescent="0.25">
      <c r="B19" s="9">
        <f t="shared" si="1"/>
        <v>17</v>
      </c>
      <c r="C19" s="9">
        <v>202361</v>
      </c>
      <c r="D19" s="13" t="s">
        <v>102</v>
      </c>
      <c r="E19" s="10" t="s">
        <v>103</v>
      </c>
      <c r="F19" s="20" t="s">
        <v>104</v>
      </c>
      <c r="G19" s="29" t="s">
        <v>17</v>
      </c>
      <c r="H19" s="21" t="s">
        <v>18</v>
      </c>
      <c r="I19" s="31">
        <v>52.5</v>
      </c>
      <c r="J19" s="31">
        <v>126.48</v>
      </c>
      <c r="K19" s="8">
        <f>4+4</f>
        <v>8</v>
      </c>
      <c r="L19" s="8" t="s">
        <v>26</v>
      </c>
      <c r="M19" s="8" t="s">
        <v>19</v>
      </c>
      <c r="N19" s="8" t="s">
        <v>19</v>
      </c>
      <c r="O19" s="32">
        <f t="shared" si="0"/>
        <v>186.98000000000002</v>
      </c>
      <c r="P19" s="38" t="s">
        <v>176</v>
      </c>
    </row>
    <row r="20" spans="2:16" s="16" customFormat="1" ht="36" x14ac:dyDescent="0.25">
      <c r="B20" s="9">
        <f t="shared" si="1"/>
        <v>18</v>
      </c>
      <c r="C20" s="9">
        <v>206942</v>
      </c>
      <c r="D20" s="13" t="s">
        <v>135</v>
      </c>
      <c r="E20" s="10" t="s">
        <v>136</v>
      </c>
      <c r="F20" s="20" t="s">
        <v>104</v>
      </c>
      <c r="G20" s="29" t="s">
        <v>32</v>
      </c>
      <c r="H20" s="21" t="s">
        <v>137</v>
      </c>
      <c r="I20" s="31">
        <v>60.2</v>
      </c>
      <c r="J20" s="31">
        <v>63.4</v>
      </c>
      <c r="K20" s="8" t="s">
        <v>19</v>
      </c>
      <c r="L20" s="8" t="s">
        <v>19</v>
      </c>
      <c r="M20" s="8" t="s">
        <v>19</v>
      </c>
      <c r="N20" s="8" t="s">
        <v>19</v>
      </c>
      <c r="O20" s="32">
        <f t="shared" si="0"/>
        <v>123.6</v>
      </c>
      <c r="P20" s="38" t="s">
        <v>173</v>
      </c>
    </row>
    <row r="21" spans="2:16" s="16" customFormat="1" ht="26.25" x14ac:dyDescent="0.25">
      <c r="B21" s="9">
        <f t="shared" si="1"/>
        <v>19</v>
      </c>
      <c r="C21" s="9">
        <v>218902</v>
      </c>
      <c r="D21" s="13" t="s">
        <v>92</v>
      </c>
      <c r="E21" s="10" t="s">
        <v>21</v>
      </c>
      <c r="F21" s="20" t="s">
        <v>78</v>
      </c>
      <c r="G21" s="29" t="s">
        <v>93</v>
      </c>
      <c r="H21" s="10" t="s">
        <v>113</v>
      </c>
      <c r="I21" s="31">
        <v>47.5</v>
      </c>
      <c r="J21" s="31">
        <v>112.82</v>
      </c>
      <c r="K21" s="8">
        <f>4</f>
        <v>4</v>
      </c>
      <c r="L21" s="8" t="s">
        <v>26</v>
      </c>
      <c r="M21" s="8" t="s">
        <v>19</v>
      </c>
      <c r="N21" s="8" t="s">
        <v>19</v>
      </c>
      <c r="O21" s="32">
        <f t="shared" si="0"/>
        <v>164.32</v>
      </c>
      <c r="P21" s="10" t="s">
        <v>113</v>
      </c>
    </row>
    <row r="22" spans="2:16" s="16" customFormat="1" ht="28.5" x14ac:dyDescent="0.25">
      <c r="B22" s="9">
        <f t="shared" si="1"/>
        <v>20</v>
      </c>
      <c r="C22" s="9">
        <v>173999</v>
      </c>
      <c r="D22" s="13" t="s">
        <v>29</v>
      </c>
      <c r="E22" s="10" t="s">
        <v>30</v>
      </c>
      <c r="F22" s="20" t="s">
        <v>31</v>
      </c>
      <c r="G22" s="29" t="s">
        <v>32</v>
      </c>
      <c r="H22" s="21" t="s">
        <v>33</v>
      </c>
      <c r="I22" s="31">
        <v>74.58</v>
      </c>
      <c r="J22" s="31">
        <v>81.5</v>
      </c>
      <c r="K22" s="8">
        <f>4</f>
        <v>4</v>
      </c>
      <c r="L22" s="8" t="s">
        <v>19</v>
      </c>
      <c r="M22" s="8" t="s">
        <v>26</v>
      </c>
      <c r="N22" s="8" t="s">
        <v>19</v>
      </c>
      <c r="O22" s="32">
        <f t="shared" si="0"/>
        <v>160.07999999999998</v>
      </c>
      <c r="P22" s="21" t="s">
        <v>178</v>
      </c>
    </row>
    <row r="23" spans="2:16" s="16" customFormat="1" ht="26.25" x14ac:dyDescent="0.25">
      <c r="B23" s="9">
        <f t="shared" si="1"/>
        <v>21</v>
      </c>
      <c r="C23" s="9">
        <v>182718</v>
      </c>
      <c r="D23" s="41" t="s">
        <v>190</v>
      </c>
      <c r="E23" s="10" t="s">
        <v>86</v>
      </c>
      <c r="F23" s="20" t="s">
        <v>78</v>
      </c>
      <c r="G23" s="29" t="s">
        <v>17</v>
      </c>
      <c r="H23" s="21" t="s">
        <v>191</v>
      </c>
      <c r="I23" s="31">
        <v>68.75</v>
      </c>
      <c r="J23" s="31">
        <v>84.64</v>
      </c>
      <c r="K23" s="8" t="s">
        <v>19</v>
      </c>
      <c r="L23" s="8" t="s">
        <v>26</v>
      </c>
      <c r="M23" s="8" t="s">
        <v>19</v>
      </c>
      <c r="N23" s="8" t="s">
        <v>19</v>
      </c>
      <c r="O23" s="32">
        <f t="shared" si="0"/>
        <v>153.38999999999999</v>
      </c>
      <c r="P23" s="21" t="s">
        <v>191</v>
      </c>
    </row>
    <row r="24" spans="2:16" s="16" customFormat="1" ht="40.5" x14ac:dyDescent="0.25">
      <c r="B24" s="9">
        <f t="shared" si="1"/>
        <v>22</v>
      </c>
      <c r="C24" s="9">
        <v>211223</v>
      </c>
      <c r="D24" s="13" t="s">
        <v>153</v>
      </c>
      <c r="E24" s="10" t="s">
        <v>143</v>
      </c>
      <c r="F24" s="20" t="s">
        <v>154</v>
      </c>
      <c r="G24" s="29" t="s">
        <v>32</v>
      </c>
      <c r="H24" s="21" t="s">
        <v>155</v>
      </c>
      <c r="I24" s="31">
        <v>49.58</v>
      </c>
      <c r="J24" s="31">
        <v>50.83</v>
      </c>
      <c r="K24" s="8">
        <f>4+8</f>
        <v>12</v>
      </c>
      <c r="L24" s="8" t="s">
        <v>26</v>
      </c>
      <c r="M24" s="8" t="s">
        <v>26</v>
      </c>
      <c r="N24" s="8" t="s">
        <v>19</v>
      </c>
      <c r="O24" s="32">
        <f t="shared" si="0"/>
        <v>112.41</v>
      </c>
      <c r="P24" s="21" t="s">
        <v>179</v>
      </c>
    </row>
    <row r="25" spans="2:16" s="16" customFormat="1" ht="36" x14ac:dyDescent="0.25">
      <c r="B25" s="9">
        <f t="shared" si="1"/>
        <v>23</v>
      </c>
      <c r="C25" s="9">
        <v>211434</v>
      </c>
      <c r="D25" s="13" t="s">
        <v>165</v>
      </c>
      <c r="E25" s="10" t="s">
        <v>166</v>
      </c>
      <c r="F25" s="20" t="s">
        <v>154</v>
      </c>
      <c r="G25" s="29" t="s">
        <v>17</v>
      </c>
      <c r="H25" s="21" t="s">
        <v>112</v>
      </c>
      <c r="I25" s="31">
        <v>53.12</v>
      </c>
      <c r="J25" s="31">
        <v>45.83</v>
      </c>
      <c r="K25" s="8">
        <f>4+4</f>
        <v>8</v>
      </c>
      <c r="L25" s="8" t="s">
        <v>26</v>
      </c>
      <c r="M25" s="8" t="s">
        <v>26</v>
      </c>
      <c r="N25" s="8" t="s">
        <v>19</v>
      </c>
      <c r="O25" s="32">
        <f t="shared" si="0"/>
        <v>106.94999999999999</v>
      </c>
      <c r="P25" s="38" t="s">
        <v>176</v>
      </c>
    </row>
    <row r="26" spans="2:16" s="16" customFormat="1" ht="54.75" x14ac:dyDescent="0.25">
      <c r="B26" s="9">
        <f t="shared" si="1"/>
        <v>24</v>
      </c>
      <c r="C26" s="9">
        <v>223642</v>
      </c>
      <c r="D26" s="13" t="s">
        <v>146</v>
      </c>
      <c r="E26" s="10" t="s">
        <v>147</v>
      </c>
      <c r="F26" s="20" t="s">
        <v>148</v>
      </c>
      <c r="G26" s="29" t="s">
        <v>17</v>
      </c>
      <c r="H26" s="21" t="s">
        <v>149</v>
      </c>
      <c r="I26" s="31">
        <v>42.08</v>
      </c>
      <c r="J26" s="31">
        <v>36.5</v>
      </c>
      <c r="K26" s="8">
        <f>4+4+4+6</f>
        <v>18</v>
      </c>
      <c r="L26" s="8" t="s">
        <v>26</v>
      </c>
      <c r="M26" s="8" t="s">
        <v>26</v>
      </c>
      <c r="N26" s="8" t="s">
        <v>19</v>
      </c>
      <c r="O26" s="32">
        <f t="shared" si="0"/>
        <v>96.58</v>
      </c>
      <c r="P26" s="21" t="s">
        <v>180</v>
      </c>
    </row>
    <row r="27" spans="2:16" s="16" customFormat="1" ht="71.25" x14ac:dyDescent="0.25">
      <c r="B27" s="9">
        <f t="shared" si="1"/>
        <v>25</v>
      </c>
      <c r="C27" s="9">
        <v>712667</v>
      </c>
      <c r="D27" s="13" t="s">
        <v>76</v>
      </c>
      <c r="E27" s="10" t="s">
        <v>77</v>
      </c>
      <c r="F27" s="20" t="s">
        <v>78</v>
      </c>
      <c r="G27" s="29" t="s">
        <v>32</v>
      </c>
      <c r="H27" s="21" t="s">
        <v>79</v>
      </c>
      <c r="I27" s="31">
        <v>14.58</v>
      </c>
      <c r="J27" s="31">
        <v>26</v>
      </c>
      <c r="K27" s="8">
        <f>4+4+4+6</f>
        <v>18</v>
      </c>
      <c r="L27" s="8" t="s">
        <v>26</v>
      </c>
      <c r="M27" s="8" t="s">
        <v>26</v>
      </c>
      <c r="N27" s="8" t="s">
        <v>19</v>
      </c>
      <c r="O27" s="32">
        <f t="shared" si="0"/>
        <v>58.58</v>
      </c>
      <c r="P27" s="21" t="s">
        <v>181</v>
      </c>
    </row>
    <row r="28" spans="2:16" s="16" customFormat="1" ht="26.25" x14ac:dyDescent="0.25">
      <c r="B28" s="9">
        <f t="shared" si="1"/>
        <v>26</v>
      </c>
      <c r="C28" s="9">
        <v>203007</v>
      </c>
      <c r="D28" s="13" t="s">
        <v>88</v>
      </c>
      <c r="E28" s="10" t="s">
        <v>89</v>
      </c>
      <c r="F28" s="20" t="s">
        <v>90</v>
      </c>
      <c r="G28" s="29" t="s">
        <v>32</v>
      </c>
      <c r="H28" s="21" t="s">
        <v>91</v>
      </c>
      <c r="I28" s="31">
        <v>65.62</v>
      </c>
      <c r="J28" s="31">
        <v>146.52000000000001</v>
      </c>
      <c r="K28" s="8">
        <f>4</f>
        <v>4</v>
      </c>
      <c r="L28" s="8" t="s">
        <v>26</v>
      </c>
      <c r="M28" s="8" t="s">
        <v>19</v>
      </c>
      <c r="N28" s="8" t="s">
        <v>19</v>
      </c>
      <c r="O28" s="32">
        <f t="shared" si="0"/>
        <v>216.14000000000001</v>
      </c>
      <c r="P28" s="21" t="s">
        <v>182</v>
      </c>
    </row>
    <row r="29" spans="2:16" s="16" customFormat="1" ht="26.25" x14ac:dyDescent="0.25">
      <c r="B29" s="9">
        <f t="shared" si="1"/>
        <v>27</v>
      </c>
      <c r="C29" s="9">
        <v>190338</v>
      </c>
      <c r="D29" s="13" t="s">
        <v>138</v>
      </c>
      <c r="E29" s="10" t="s">
        <v>106</v>
      </c>
      <c r="F29" s="20" t="s">
        <v>36</v>
      </c>
      <c r="G29" s="29" t="s">
        <v>17</v>
      </c>
      <c r="H29" s="21" t="s">
        <v>139</v>
      </c>
      <c r="I29" s="31">
        <v>65.2</v>
      </c>
      <c r="J29" s="31">
        <v>79.709999999999994</v>
      </c>
      <c r="K29" s="8">
        <f>4+8</f>
        <v>12</v>
      </c>
      <c r="L29" s="8" t="s">
        <v>26</v>
      </c>
      <c r="M29" s="8" t="s">
        <v>26</v>
      </c>
      <c r="N29" s="38" t="s">
        <v>186</v>
      </c>
      <c r="O29" s="32">
        <f t="shared" si="0"/>
        <v>156.91</v>
      </c>
      <c r="P29" s="21" t="s">
        <v>139</v>
      </c>
    </row>
    <row r="30" spans="2:16" s="16" customFormat="1" ht="93" x14ac:dyDescent="0.25">
      <c r="B30" s="9">
        <f t="shared" si="1"/>
        <v>28</v>
      </c>
      <c r="C30" s="9">
        <v>186108</v>
      </c>
      <c r="D30" s="13" t="s">
        <v>34</v>
      </c>
      <c r="E30" s="10" t="s">
        <v>35</v>
      </c>
      <c r="F30" s="20" t="s">
        <v>36</v>
      </c>
      <c r="G30" s="29" t="s">
        <v>32</v>
      </c>
      <c r="H30" s="21" t="s">
        <v>37</v>
      </c>
      <c r="I30" s="31">
        <v>64.790000000000006</v>
      </c>
      <c r="J30" s="31">
        <v>74.010000000000005</v>
      </c>
      <c r="K30" s="8">
        <f>4+4</f>
        <v>8</v>
      </c>
      <c r="L30" s="8" t="s">
        <v>26</v>
      </c>
      <c r="M30" s="8" t="s">
        <v>19</v>
      </c>
      <c r="N30" s="8" t="s">
        <v>19</v>
      </c>
      <c r="O30" s="32">
        <f t="shared" si="0"/>
        <v>146.80000000000001</v>
      </c>
      <c r="P30" s="38" t="s">
        <v>173</v>
      </c>
    </row>
    <row r="31" spans="2:16" s="16" customFormat="1" ht="52.5" x14ac:dyDescent="0.25">
      <c r="B31" s="9">
        <f t="shared" si="1"/>
        <v>29</v>
      </c>
      <c r="C31" s="9">
        <v>207728</v>
      </c>
      <c r="D31" s="13" t="s">
        <v>162</v>
      </c>
      <c r="E31" s="10" t="s">
        <v>118</v>
      </c>
      <c r="F31" s="20" t="s">
        <v>163</v>
      </c>
      <c r="G31" s="29" t="s">
        <v>32</v>
      </c>
      <c r="H31" s="21" t="s">
        <v>164</v>
      </c>
      <c r="I31" s="31">
        <v>62.91</v>
      </c>
      <c r="J31" s="31">
        <v>56.26</v>
      </c>
      <c r="K31" s="8">
        <f>4+8</f>
        <v>12</v>
      </c>
      <c r="L31" s="8" t="s">
        <v>26</v>
      </c>
      <c r="M31" s="8" t="s">
        <v>26</v>
      </c>
      <c r="N31" s="8" t="s">
        <v>19</v>
      </c>
      <c r="O31" s="32">
        <f t="shared" si="0"/>
        <v>131.16999999999999</v>
      </c>
      <c r="P31" s="38" t="s">
        <v>173</v>
      </c>
    </row>
    <row r="32" spans="2:16" s="16" customFormat="1" ht="42.75" x14ac:dyDescent="0.25">
      <c r="B32" s="9">
        <f t="shared" si="1"/>
        <v>30</v>
      </c>
      <c r="C32" s="9">
        <v>181650</v>
      </c>
      <c r="D32" s="13" t="s">
        <v>114</v>
      </c>
      <c r="E32" s="10" t="s">
        <v>115</v>
      </c>
      <c r="F32" s="20" t="s">
        <v>107</v>
      </c>
      <c r="G32" s="29" t="s">
        <v>32</v>
      </c>
      <c r="H32" s="21" t="s">
        <v>116</v>
      </c>
      <c r="I32" s="31">
        <v>73.33</v>
      </c>
      <c r="J32" s="31">
        <v>85.08</v>
      </c>
      <c r="K32" s="8">
        <f>4</f>
        <v>4</v>
      </c>
      <c r="L32" s="8" t="s">
        <v>19</v>
      </c>
      <c r="M32" s="8" t="s">
        <v>19</v>
      </c>
      <c r="N32" s="8" t="s">
        <v>19</v>
      </c>
      <c r="O32" s="32">
        <f t="shared" si="0"/>
        <v>162.41</v>
      </c>
      <c r="P32" s="38" t="s">
        <v>173</v>
      </c>
    </row>
    <row r="33" spans="2:16" s="16" customFormat="1" ht="36" x14ac:dyDescent="0.25">
      <c r="B33" s="9">
        <f t="shared" si="1"/>
        <v>31</v>
      </c>
      <c r="C33" s="9">
        <v>194292</v>
      </c>
      <c r="D33" s="13" t="s">
        <v>105</v>
      </c>
      <c r="E33" s="10" t="s">
        <v>106</v>
      </c>
      <c r="F33" s="20" t="s">
        <v>107</v>
      </c>
      <c r="G33" s="29" t="s">
        <v>17</v>
      </c>
      <c r="H33" s="21" t="s">
        <v>108</v>
      </c>
      <c r="I33" s="31">
        <v>65</v>
      </c>
      <c r="J33" s="31">
        <v>80.459999999999994</v>
      </c>
      <c r="K33" s="8">
        <f>4</f>
        <v>4</v>
      </c>
      <c r="L33" s="8" t="s">
        <v>26</v>
      </c>
      <c r="M33" s="8" t="s">
        <v>19</v>
      </c>
      <c r="N33" s="8" t="s">
        <v>19</v>
      </c>
      <c r="O33" s="32">
        <f t="shared" si="0"/>
        <v>149.45999999999998</v>
      </c>
      <c r="P33" s="38" t="s">
        <v>173</v>
      </c>
    </row>
    <row r="34" spans="2:16" s="16" customFormat="1" ht="26.25" x14ac:dyDescent="0.25">
      <c r="B34" s="9">
        <f t="shared" si="1"/>
        <v>32</v>
      </c>
      <c r="C34" s="9">
        <v>198993</v>
      </c>
      <c r="D34" s="13" t="s">
        <v>85</v>
      </c>
      <c r="E34" s="10" t="s">
        <v>86</v>
      </c>
      <c r="F34" s="20" t="s">
        <v>40</v>
      </c>
      <c r="G34" s="29" t="s">
        <v>32</v>
      </c>
      <c r="H34" s="21" t="s">
        <v>87</v>
      </c>
      <c r="I34" s="31">
        <v>61.04</v>
      </c>
      <c r="J34" s="31">
        <v>63.18</v>
      </c>
      <c r="K34" s="8" t="s">
        <v>19</v>
      </c>
      <c r="L34" s="8" t="s">
        <v>26</v>
      </c>
      <c r="M34" s="8" t="s">
        <v>19</v>
      </c>
      <c r="N34" s="8" t="s">
        <v>19</v>
      </c>
      <c r="O34" s="32">
        <f t="shared" si="0"/>
        <v>124.22</v>
      </c>
      <c r="P34" s="21" t="s">
        <v>87</v>
      </c>
    </row>
    <row r="35" spans="2:16" s="16" customFormat="1" ht="36" x14ac:dyDescent="0.25">
      <c r="B35" s="9">
        <f t="shared" si="1"/>
        <v>33</v>
      </c>
      <c r="C35" s="9">
        <v>163634</v>
      </c>
      <c r="D35" s="13" t="s">
        <v>63</v>
      </c>
      <c r="E35" s="10" t="s">
        <v>64</v>
      </c>
      <c r="F35" s="20" t="s">
        <v>65</v>
      </c>
      <c r="G35" s="29" t="s">
        <v>32</v>
      </c>
      <c r="H35" s="21" t="s">
        <v>66</v>
      </c>
      <c r="I35" s="31">
        <v>85</v>
      </c>
      <c r="J35" s="31">
        <v>105.82</v>
      </c>
      <c r="K35" s="8">
        <f>4+4</f>
        <v>8</v>
      </c>
      <c r="L35" s="8" t="s">
        <v>26</v>
      </c>
      <c r="M35" s="8" t="s">
        <v>26</v>
      </c>
      <c r="N35" s="8" t="s">
        <v>19</v>
      </c>
      <c r="O35" s="32">
        <f t="shared" si="0"/>
        <v>198.82</v>
      </c>
      <c r="P35" s="38" t="s">
        <v>173</v>
      </c>
    </row>
    <row r="36" spans="2:16" s="16" customFormat="1" ht="50.25" x14ac:dyDescent="0.25">
      <c r="B36" s="9">
        <f t="shared" si="1"/>
        <v>34</v>
      </c>
      <c r="C36" s="9">
        <v>214895</v>
      </c>
      <c r="D36" s="13" t="s">
        <v>57</v>
      </c>
      <c r="E36" s="10" t="s">
        <v>58</v>
      </c>
      <c r="F36" s="20" t="s">
        <v>59</v>
      </c>
      <c r="G36" s="29" t="s">
        <v>32</v>
      </c>
      <c r="H36" s="21" t="s">
        <v>60</v>
      </c>
      <c r="I36" s="31">
        <v>48.12</v>
      </c>
      <c r="J36" s="31">
        <v>43.5</v>
      </c>
      <c r="K36" s="8">
        <f>4+8</f>
        <v>12</v>
      </c>
      <c r="L36" s="8" t="s">
        <v>26</v>
      </c>
      <c r="M36" s="8" t="s">
        <v>19</v>
      </c>
      <c r="N36" s="8" t="s">
        <v>19</v>
      </c>
      <c r="O36" s="32">
        <f t="shared" si="0"/>
        <v>103.62</v>
      </c>
      <c r="P36" s="38" t="s">
        <v>173</v>
      </c>
    </row>
    <row r="37" spans="2:16" s="16" customFormat="1" ht="28.5" x14ac:dyDescent="0.25">
      <c r="B37" s="9">
        <f t="shared" si="1"/>
        <v>35</v>
      </c>
      <c r="C37" s="9">
        <v>200705</v>
      </c>
      <c r="D37" s="13" t="s">
        <v>61</v>
      </c>
      <c r="E37" s="10" t="s">
        <v>62</v>
      </c>
      <c r="F37" s="20" t="s">
        <v>54</v>
      </c>
      <c r="G37" s="29" t="s">
        <v>32</v>
      </c>
      <c r="H37" s="21" t="s">
        <v>56</v>
      </c>
      <c r="I37" s="31">
        <v>64.58</v>
      </c>
      <c r="J37" s="31">
        <v>114.23</v>
      </c>
      <c r="K37" s="8">
        <f>4+8</f>
        <v>12</v>
      </c>
      <c r="L37" s="8" t="s">
        <v>26</v>
      </c>
      <c r="M37" s="8" t="s">
        <v>26</v>
      </c>
      <c r="N37" s="8" t="s">
        <v>19</v>
      </c>
      <c r="O37" s="32">
        <f t="shared" si="0"/>
        <v>190.81</v>
      </c>
      <c r="P37" s="21" t="s">
        <v>183</v>
      </c>
    </row>
    <row r="38" spans="2:16" s="16" customFormat="1" ht="26.25" x14ac:dyDescent="0.25">
      <c r="B38" s="9">
        <f t="shared" si="1"/>
        <v>36</v>
      </c>
      <c r="C38" s="9">
        <v>177957</v>
      </c>
      <c r="D38" s="13" t="s">
        <v>27</v>
      </c>
      <c r="E38" s="10" t="s">
        <v>28</v>
      </c>
      <c r="F38" s="20" t="s">
        <v>16</v>
      </c>
      <c r="G38" s="29" t="s">
        <v>17</v>
      </c>
      <c r="H38" s="21" t="s">
        <v>18</v>
      </c>
      <c r="I38" s="8">
        <v>80.83</v>
      </c>
      <c r="J38" s="8">
        <v>82.08</v>
      </c>
      <c r="K38" s="8">
        <f>4+4</f>
        <v>8</v>
      </c>
      <c r="L38" s="8" t="s">
        <v>26</v>
      </c>
      <c r="M38" s="8" t="s">
        <v>19</v>
      </c>
      <c r="N38" s="8" t="s">
        <v>19</v>
      </c>
      <c r="O38" s="35">
        <f t="shared" si="0"/>
        <v>170.91</v>
      </c>
      <c r="P38" s="21" t="s">
        <v>18</v>
      </c>
    </row>
    <row r="39" spans="2:16" s="16" customFormat="1" ht="36" x14ac:dyDescent="0.25">
      <c r="B39" s="9">
        <f t="shared" si="1"/>
        <v>37</v>
      </c>
      <c r="C39" s="9">
        <v>190882</v>
      </c>
      <c r="D39" s="13" t="s">
        <v>73</v>
      </c>
      <c r="E39" s="10" t="s">
        <v>74</v>
      </c>
      <c r="F39" s="20" t="s">
        <v>16</v>
      </c>
      <c r="G39" s="29" t="s">
        <v>32</v>
      </c>
      <c r="H39" s="21" t="s">
        <v>75</v>
      </c>
      <c r="I39" s="31">
        <v>62.08</v>
      </c>
      <c r="J39" s="31">
        <v>63.31</v>
      </c>
      <c r="K39" s="8">
        <f>4+8</f>
        <v>12</v>
      </c>
      <c r="L39" s="8" t="s">
        <v>26</v>
      </c>
      <c r="M39" s="8" t="s">
        <v>19</v>
      </c>
      <c r="N39" s="8" t="s">
        <v>19</v>
      </c>
      <c r="O39" s="32">
        <f t="shared" si="0"/>
        <v>137.38999999999999</v>
      </c>
      <c r="P39" s="38" t="s">
        <v>176</v>
      </c>
    </row>
    <row r="40" spans="2:16" s="16" customFormat="1" ht="162" x14ac:dyDescent="0.25">
      <c r="B40" s="9">
        <f t="shared" si="1"/>
        <v>38</v>
      </c>
      <c r="C40" s="9">
        <v>187903</v>
      </c>
      <c r="D40" s="13" t="s">
        <v>140</v>
      </c>
      <c r="E40" s="10" t="s">
        <v>141</v>
      </c>
      <c r="F40" s="20" t="s">
        <v>16</v>
      </c>
      <c r="G40" s="29" t="s">
        <v>17</v>
      </c>
      <c r="H40" s="21" t="s">
        <v>142</v>
      </c>
      <c r="I40" s="31">
        <v>65.83</v>
      </c>
      <c r="J40" s="31">
        <v>67.66</v>
      </c>
      <c r="K40" s="8" t="s">
        <v>19</v>
      </c>
      <c r="L40" s="8" t="s">
        <v>26</v>
      </c>
      <c r="M40" s="8" t="s">
        <v>19</v>
      </c>
      <c r="N40" s="8" t="s">
        <v>19</v>
      </c>
      <c r="O40" s="32">
        <f t="shared" si="0"/>
        <v>133.49</v>
      </c>
      <c r="P40" s="38" t="s">
        <v>176</v>
      </c>
    </row>
    <row r="41" spans="2:16" s="16" customFormat="1" ht="36" x14ac:dyDescent="0.25">
      <c r="B41" s="9">
        <f t="shared" si="1"/>
        <v>39</v>
      </c>
      <c r="C41" s="9">
        <v>199781</v>
      </c>
      <c r="D41" s="13" t="s">
        <v>14</v>
      </c>
      <c r="E41" s="10" t="s">
        <v>15</v>
      </c>
      <c r="F41" s="20" t="s">
        <v>16</v>
      </c>
      <c r="G41" s="29" t="s">
        <v>17</v>
      </c>
      <c r="H41" s="21" t="s">
        <v>18</v>
      </c>
      <c r="I41" s="31">
        <v>55</v>
      </c>
      <c r="J41" s="31">
        <v>53.9</v>
      </c>
      <c r="K41" s="8">
        <f>4+8</f>
        <v>12</v>
      </c>
      <c r="L41" s="8" t="s">
        <v>26</v>
      </c>
      <c r="M41" s="8" t="s">
        <v>19</v>
      </c>
      <c r="N41" s="8" t="s">
        <v>19</v>
      </c>
      <c r="O41" s="32">
        <f t="shared" si="0"/>
        <v>120.9</v>
      </c>
      <c r="P41" s="38" t="s">
        <v>176</v>
      </c>
    </row>
    <row r="42" spans="2:16" s="16" customFormat="1" x14ac:dyDescent="0.25">
      <c r="G42" s="17"/>
    </row>
    <row r="43" spans="2:16" s="16" customFormat="1" x14ac:dyDescent="0.25">
      <c r="G43" s="17"/>
    </row>
    <row r="44" spans="2:16" s="16" customFormat="1" x14ac:dyDescent="0.25">
      <c r="G44" s="17"/>
    </row>
    <row r="45" spans="2:16" s="16" customFormat="1" x14ac:dyDescent="0.25">
      <c r="G45" s="17"/>
    </row>
    <row r="46" spans="2:16" s="16" customFormat="1" x14ac:dyDescent="0.25">
      <c r="G46" s="17"/>
    </row>
    <row r="47" spans="2:16" s="16" customFormat="1" x14ac:dyDescent="0.25">
      <c r="G47" s="17"/>
    </row>
    <row r="48" spans="2:16" s="16" customFormat="1" x14ac:dyDescent="0.25">
      <c r="G48" s="17"/>
    </row>
    <row r="49" spans="7:7" s="16" customFormat="1" x14ac:dyDescent="0.25">
      <c r="G49" s="17"/>
    </row>
    <row r="50" spans="7:7" s="16" customFormat="1" x14ac:dyDescent="0.25">
      <c r="G50" s="17"/>
    </row>
    <row r="51" spans="7:7" s="16" customFormat="1" x14ac:dyDescent="0.25">
      <c r="G51" s="17"/>
    </row>
    <row r="52" spans="7:7" s="16" customFormat="1" x14ac:dyDescent="0.25">
      <c r="G52" s="17"/>
    </row>
    <row r="53" spans="7:7" s="16" customFormat="1" x14ac:dyDescent="0.25">
      <c r="G53" s="17"/>
    </row>
    <row r="54" spans="7:7" s="16" customFormat="1" x14ac:dyDescent="0.25">
      <c r="G54" s="17"/>
    </row>
    <row r="55" spans="7:7" s="16" customFormat="1" x14ac:dyDescent="0.25">
      <c r="G55" s="17"/>
    </row>
    <row r="56" spans="7:7" s="16" customFormat="1" x14ac:dyDescent="0.25">
      <c r="G56" s="17"/>
    </row>
    <row r="57" spans="7:7" s="16" customFormat="1" x14ac:dyDescent="0.25">
      <c r="G57" s="17"/>
    </row>
    <row r="58" spans="7:7" s="16" customFormat="1" x14ac:dyDescent="0.25">
      <c r="G58" s="17"/>
    </row>
    <row r="59" spans="7:7" s="16" customFormat="1" x14ac:dyDescent="0.25">
      <c r="G59" s="17"/>
    </row>
    <row r="60" spans="7:7" s="16" customFormat="1" x14ac:dyDescent="0.25">
      <c r="G60" s="17"/>
    </row>
    <row r="61" spans="7:7" s="16" customFormat="1" x14ac:dyDescent="0.25">
      <c r="G61" s="17"/>
    </row>
    <row r="62" spans="7:7" s="16" customFormat="1" x14ac:dyDescent="0.25">
      <c r="G62" s="17"/>
    </row>
    <row r="63" spans="7:7" s="16" customFormat="1" x14ac:dyDescent="0.25">
      <c r="G63" s="17"/>
    </row>
    <row r="64" spans="7:7" s="16" customFormat="1" x14ac:dyDescent="0.25">
      <c r="G64" s="17"/>
    </row>
    <row r="65" spans="7:7" s="16" customFormat="1" x14ac:dyDescent="0.25">
      <c r="G65" s="17"/>
    </row>
    <row r="66" spans="7:7" s="16" customFormat="1" x14ac:dyDescent="0.25">
      <c r="G66" s="17"/>
    </row>
    <row r="67" spans="7:7" s="16" customFormat="1" x14ac:dyDescent="0.25">
      <c r="G67" s="17"/>
    </row>
    <row r="68" spans="7:7" s="16" customFormat="1" x14ac:dyDescent="0.25">
      <c r="G68" s="17"/>
    </row>
    <row r="69" spans="7:7" s="16" customFormat="1" x14ac:dyDescent="0.25">
      <c r="G69" s="17"/>
    </row>
    <row r="70" spans="7:7" s="16" customFormat="1" x14ac:dyDescent="0.25">
      <c r="G70" s="17"/>
    </row>
    <row r="71" spans="7:7" s="16" customFormat="1" x14ac:dyDescent="0.25">
      <c r="G71" s="17"/>
    </row>
    <row r="72" spans="7:7" s="16" customFormat="1" x14ac:dyDescent="0.25">
      <c r="G72" s="17"/>
    </row>
    <row r="73" spans="7:7" s="16" customFormat="1" x14ac:dyDescent="0.25">
      <c r="G73" s="17"/>
    </row>
    <row r="74" spans="7:7" s="16" customFormat="1" x14ac:dyDescent="0.25">
      <c r="G74" s="17"/>
    </row>
    <row r="75" spans="7:7" s="16" customFormat="1" x14ac:dyDescent="0.25">
      <c r="G75" s="17"/>
    </row>
    <row r="76" spans="7:7" s="16" customFormat="1" x14ac:dyDescent="0.25">
      <c r="G76" s="17"/>
    </row>
    <row r="77" spans="7:7" s="16" customFormat="1" x14ac:dyDescent="0.25">
      <c r="G77" s="17"/>
    </row>
    <row r="78" spans="7:7" s="16" customFormat="1" x14ac:dyDescent="0.25">
      <c r="G78" s="17"/>
    </row>
    <row r="79" spans="7:7" s="16" customFormat="1" x14ac:dyDescent="0.25">
      <c r="G79" s="17"/>
    </row>
    <row r="80" spans="7:7" s="16" customFormat="1" x14ac:dyDescent="0.25">
      <c r="G80" s="17"/>
    </row>
    <row r="81" spans="7:7" s="16" customFormat="1" x14ac:dyDescent="0.25">
      <c r="G81" s="17"/>
    </row>
    <row r="82" spans="7:7" s="16" customFormat="1" x14ac:dyDescent="0.25">
      <c r="G82" s="17"/>
    </row>
    <row r="83" spans="7:7" s="16" customFormat="1" x14ac:dyDescent="0.25">
      <c r="G83" s="17"/>
    </row>
    <row r="84" spans="7:7" s="16" customFormat="1" x14ac:dyDescent="0.25">
      <c r="G84" s="17"/>
    </row>
    <row r="85" spans="7:7" s="16" customFormat="1" x14ac:dyDescent="0.25">
      <c r="G85" s="17"/>
    </row>
    <row r="86" spans="7:7" s="16" customFormat="1" x14ac:dyDescent="0.25">
      <c r="G86" s="17"/>
    </row>
    <row r="87" spans="7:7" s="16" customFormat="1" x14ac:dyDescent="0.25">
      <c r="G87" s="17"/>
    </row>
    <row r="88" spans="7:7" s="16" customFormat="1" x14ac:dyDescent="0.25">
      <c r="G88" s="17"/>
    </row>
    <row r="89" spans="7:7" s="16" customFormat="1" x14ac:dyDescent="0.25">
      <c r="G89" s="17"/>
    </row>
    <row r="90" spans="7:7" s="16" customFormat="1" x14ac:dyDescent="0.25">
      <c r="G90" s="17"/>
    </row>
    <row r="91" spans="7:7" s="16" customFormat="1" x14ac:dyDescent="0.25">
      <c r="G91" s="17"/>
    </row>
    <row r="92" spans="7:7" s="16" customFormat="1" x14ac:dyDescent="0.25">
      <c r="G92" s="17"/>
    </row>
    <row r="93" spans="7:7" s="16" customFormat="1" x14ac:dyDescent="0.25">
      <c r="G93" s="17"/>
    </row>
    <row r="94" spans="7:7" s="16" customFormat="1" x14ac:dyDescent="0.25">
      <c r="G94" s="17"/>
    </row>
    <row r="95" spans="7:7" s="16" customFormat="1" x14ac:dyDescent="0.25">
      <c r="G95" s="17"/>
    </row>
    <row r="96" spans="7:7" s="16" customFormat="1" x14ac:dyDescent="0.25">
      <c r="G96" s="17"/>
    </row>
    <row r="97" spans="7:7" s="16" customFormat="1" x14ac:dyDescent="0.25">
      <c r="G97" s="17"/>
    </row>
    <row r="98" spans="7:7" s="16" customFormat="1" x14ac:dyDescent="0.25">
      <c r="G98" s="17"/>
    </row>
    <row r="99" spans="7:7" s="16" customFormat="1" x14ac:dyDescent="0.25">
      <c r="G99" s="17"/>
    </row>
    <row r="100" spans="7:7" s="16" customFormat="1" x14ac:dyDescent="0.25">
      <c r="G100" s="17"/>
    </row>
    <row r="101" spans="7:7" s="16" customFormat="1" x14ac:dyDescent="0.25">
      <c r="G101" s="17"/>
    </row>
    <row r="102" spans="7:7" s="16" customFormat="1" x14ac:dyDescent="0.25">
      <c r="G102" s="17"/>
    </row>
    <row r="103" spans="7:7" s="16" customFormat="1" x14ac:dyDescent="0.25">
      <c r="G103" s="17"/>
    </row>
    <row r="104" spans="7:7" s="16" customFormat="1" x14ac:dyDescent="0.25">
      <c r="G104" s="17"/>
    </row>
    <row r="105" spans="7:7" s="16" customFormat="1" x14ac:dyDescent="0.25">
      <c r="G105" s="17"/>
    </row>
    <row r="106" spans="7:7" s="16" customFormat="1" x14ac:dyDescent="0.25">
      <c r="G106" s="17"/>
    </row>
    <row r="107" spans="7:7" s="16" customFormat="1" x14ac:dyDescent="0.25">
      <c r="G107" s="17"/>
    </row>
    <row r="108" spans="7:7" s="16" customFormat="1" x14ac:dyDescent="0.25">
      <c r="G108" s="17"/>
    </row>
    <row r="109" spans="7:7" s="16" customFormat="1" x14ac:dyDescent="0.25">
      <c r="G109" s="17"/>
    </row>
    <row r="110" spans="7:7" s="16" customFormat="1" x14ac:dyDescent="0.25">
      <c r="G110" s="17"/>
    </row>
    <row r="111" spans="7:7" s="16" customFormat="1" x14ac:dyDescent="0.25">
      <c r="G111" s="17"/>
    </row>
    <row r="112" spans="7:7" s="16" customFormat="1" x14ac:dyDescent="0.25">
      <c r="G112" s="17"/>
    </row>
    <row r="113" spans="7:7" s="16" customFormat="1" x14ac:dyDescent="0.25">
      <c r="G113" s="17"/>
    </row>
    <row r="114" spans="7:7" s="16" customFormat="1" x14ac:dyDescent="0.25">
      <c r="G114" s="17"/>
    </row>
    <row r="115" spans="7:7" s="16" customFormat="1" x14ac:dyDescent="0.25">
      <c r="G115" s="17"/>
    </row>
    <row r="116" spans="7:7" s="16" customFormat="1" x14ac:dyDescent="0.25">
      <c r="G116" s="17"/>
    </row>
    <row r="117" spans="7:7" s="16" customFormat="1" x14ac:dyDescent="0.25">
      <c r="G117" s="17"/>
    </row>
    <row r="118" spans="7:7" s="16" customFormat="1" x14ac:dyDescent="0.25">
      <c r="G118" s="17"/>
    </row>
    <row r="119" spans="7:7" s="16" customFormat="1" x14ac:dyDescent="0.25">
      <c r="G119" s="17"/>
    </row>
    <row r="120" spans="7:7" s="16" customFormat="1" x14ac:dyDescent="0.25">
      <c r="G120" s="17"/>
    </row>
    <row r="121" spans="7:7" s="16" customFormat="1" x14ac:dyDescent="0.25">
      <c r="G121" s="17"/>
    </row>
    <row r="122" spans="7:7" s="16" customFormat="1" x14ac:dyDescent="0.25">
      <c r="G122" s="17"/>
    </row>
    <row r="123" spans="7:7" s="16" customFormat="1" x14ac:dyDescent="0.25">
      <c r="G123" s="17"/>
    </row>
    <row r="124" spans="7:7" s="16" customFormat="1" x14ac:dyDescent="0.25">
      <c r="G124" s="17"/>
    </row>
    <row r="125" spans="7:7" s="16" customFormat="1" x14ac:dyDescent="0.25">
      <c r="G125" s="17"/>
    </row>
    <row r="126" spans="7:7" s="16" customFormat="1" x14ac:dyDescent="0.25">
      <c r="G126" s="17"/>
    </row>
    <row r="127" spans="7:7" s="16" customFormat="1" x14ac:dyDescent="0.25">
      <c r="G127" s="17"/>
    </row>
    <row r="128" spans="7:7" s="16" customFormat="1" x14ac:dyDescent="0.25">
      <c r="G128" s="17"/>
    </row>
    <row r="129" spans="7:7" s="16" customFormat="1" x14ac:dyDescent="0.25">
      <c r="G129" s="17"/>
    </row>
    <row r="130" spans="7:7" s="16" customFormat="1" x14ac:dyDescent="0.25">
      <c r="G130" s="17"/>
    </row>
    <row r="131" spans="7:7" s="16" customFormat="1" x14ac:dyDescent="0.25">
      <c r="G131" s="17"/>
    </row>
    <row r="132" spans="7:7" s="16" customFormat="1" x14ac:dyDescent="0.25">
      <c r="G132" s="17"/>
    </row>
    <row r="133" spans="7:7" s="16" customFormat="1" x14ac:dyDescent="0.25">
      <c r="G133" s="17"/>
    </row>
    <row r="134" spans="7:7" s="16" customFormat="1" x14ac:dyDescent="0.25">
      <c r="G134" s="17"/>
    </row>
    <row r="135" spans="7:7" s="16" customFormat="1" x14ac:dyDescent="0.25">
      <c r="G135" s="17"/>
    </row>
    <row r="136" spans="7:7" s="16" customFormat="1" x14ac:dyDescent="0.25">
      <c r="G136" s="17"/>
    </row>
    <row r="137" spans="7:7" s="16" customFormat="1" x14ac:dyDescent="0.25">
      <c r="G137" s="17"/>
    </row>
    <row r="138" spans="7:7" s="16" customFormat="1" x14ac:dyDescent="0.25">
      <c r="G138" s="17"/>
    </row>
    <row r="139" spans="7:7" s="16" customFormat="1" x14ac:dyDescent="0.25">
      <c r="G139" s="17"/>
    </row>
    <row r="140" spans="7:7" s="16" customFormat="1" x14ac:dyDescent="0.25">
      <c r="G140" s="17"/>
    </row>
    <row r="141" spans="7:7" s="16" customFormat="1" x14ac:dyDescent="0.25">
      <c r="G141" s="17"/>
    </row>
    <row r="142" spans="7:7" s="16" customFormat="1" x14ac:dyDescent="0.25">
      <c r="G142" s="17"/>
    </row>
    <row r="143" spans="7:7" s="16" customFormat="1" x14ac:dyDescent="0.25">
      <c r="G143" s="17"/>
    </row>
    <row r="144" spans="7:7" s="16" customFormat="1" x14ac:dyDescent="0.25">
      <c r="G144" s="17"/>
    </row>
    <row r="145" spans="7:7" s="16" customFormat="1" x14ac:dyDescent="0.25">
      <c r="G145" s="17"/>
    </row>
    <row r="146" spans="7:7" s="16" customFormat="1" x14ac:dyDescent="0.25">
      <c r="G146" s="17"/>
    </row>
    <row r="147" spans="7:7" s="16" customFormat="1" x14ac:dyDescent="0.25">
      <c r="G147" s="17"/>
    </row>
    <row r="148" spans="7:7" s="16" customFormat="1" x14ac:dyDescent="0.25">
      <c r="G148" s="17"/>
    </row>
    <row r="149" spans="7:7" s="16" customFormat="1" x14ac:dyDescent="0.25">
      <c r="G149" s="17"/>
    </row>
    <row r="150" spans="7:7" s="16" customFormat="1" x14ac:dyDescent="0.25">
      <c r="G150" s="17"/>
    </row>
    <row r="151" spans="7:7" s="16" customFormat="1" x14ac:dyDescent="0.25">
      <c r="G151" s="17"/>
    </row>
    <row r="152" spans="7:7" s="16" customFormat="1" x14ac:dyDescent="0.25">
      <c r="G152" s="17"/>
    </row>
    <row r="153" spans="7:7" s="16" customFormat="1" x14ac:dyDescent="0.25">
      <c r="G153" s="17"/>
    </row>
    <row r="154" spans="7:7" s="16" customFormat="1" x14ac:dyDescent="0.25">
      <c r="G154" s="17"/>
    </row>
    <row r="155" spans="7:7" s="16" customFormat="1" x14ac:dyDescent="0.25">
      <c r="G155" s="17"/>
    </row>
    <row r="156" spans="7:7" s="16" customFormat="1" x14ac:dyDescent="0.25">
      <c r="G156" s="17"/>
    </row>
    <row r="157" spans="7:7" s="16" customFormat="1" x14ac:dyDescent="0.25">
      <c r="G157" s="17"/>
    </row>
    <row r="158" spans="7:7" s="16" customFormat="1" x14ac:dyDescent="0.25">
      <c r="G158" s="17"/>
    </row>
    <row r="159" spans="7:7" s="16" customFormat="1" x14ac:dyDescent="0.25">
      <c r="G159" s="17"/>
    </row>
    <row r="160" spans="7:7" s="16" customFormat="1" x14ac:dyDescent="0.25">
      <c r="G160" s="17"/>
    </row>
    <row r="161" spans="7:7" s="16" customFormat="1" x14ac:dyDescent="0.25">
      <c r="G161" s="17"/>
    </row>
    <row r="162" spans="7:7" s="16" customFormat="1" x14ac:dyDescent="0.25">
      <c r="G162" s="17"/>
    </row>
    <row r="163" spans="7:7" s="16" customFormat="1" x14ac:dyDescent="0.25">
      <c r="G163" s="17"/>
    </row>
    <row r="164" spans="7:7" s="16" customFormat="1" x14ac:dyDescent="0.25">
      <c r="G164" s="17"/>
    </row>
    <row r="165" spans="7:7" s="16" customFormat="1" x14ac:dyDescent="0.25">
      <c r="G165" s="17"/>
    </row>
    <row r="166" spans="7:7" s="16" customFormat="1" x14ac:dyDescent="0.25">
      <c r="G166" s="17"/>
    </row>
    <row r="167" spans="7:7" s="16" customFormat="1" x14ac:dyDescent="0.25">
      <c r="G167" s="17"/>
    </row>
    <row r="168" spans="7:7" s="16" customFormat="1" x14ac:dyDescent="0.25">
      <c r="G168" s="17"/>
    </row>
    <row r="169" spans="7:7" s="16" customFormat="1" x14ac:dyDescent="0.25">
      <c r="G169" s="17"/>
    </row>
    <row r="170" spans="7:7" s="16" customFormat="1" x14ac:dyDescent="0.25">
      <c r="G170" s="17"/>
    </row>
    <row r="171" spans="7:7" s="16" customFormat="1" x14ac:dyDescent="0.25">
      <c r="G171" s="17"/>
    </row>
    <row r="172" spans="7:7" s="16" customFormat="1" x14ac:dyDescent="0.25">
      <c r="G172" s="17"/>
    </row>
    <row r="173" spans="7:7" s="16" customFormat="1" x14ac:dyDescent="0.25">
      <c r="G173" s="17"/>
    </row>
    <row r="174" spans="7:7" s="16" customFormat="1" x14ac:dyDescent="0.25">
      <c r="G174" s="17"/>
    </row>
    <row r="175" spans="7:7" s="16" customFormat="1" x14ac:dyDescent="0.25">
      <c r="G175" s="17"/>
    </row>
    <row r="176" spans="7:7" s="16" customFormat="1" x14ac:dyDescent="0.25">
      <c r="G176" s="17"/>
    </row>
    <row r="177" spans="7:7" s="16" customFormat="1" x14ac:dyDescent="0.25">
      <c r="G177" s="17"/>
    </row>
    <row r="178" spans="7:7" s="16" customFormat="1" x14ac:dyDescent="0.25">
      <c r="G178" s="17"/>
    </row>
    <row r="179" spans="7:7" s="16" customFormat="1" x14ac:dyDescent="0.25">
      <c r="G179" s="17"/>
    </row>
    <row r="180" spans="7:7" s="16" customFormat="1" x14ac:dyDescent="0.25">
      <c r="G180" s="17"/>
    </row>
    <row r="181" spans="7:7" s="16" customFormat="1" x14ac:dyDescent="0.25">
      <c r="G181" s="17"/>
    </row>
    <row r="182" spans="7:7" s="16" customFormat="1" x14ac:dyDescent="0.25">
      <c r="G182" s="17"/>
    </row>
    <row r="183" spans="7:7" s="16" customFormat="1" x14ac:dyDescent="0.25">
      <c r="G183" s="17"/>
    </row>
    <row r="184" spans="7:7" s="16" customFormat="1" x14ac:dyDescent="0.25">
      <c r="G184" s="17"/>
    </row>
    <row r="185" spans="7:7" s="16" customFormat="1" x14ac:dyDescent="0.25">
      <c r="G185" s="17"/>
    </row>
    <row r="186" spans="7:7" s="16" customFormat="1" x14ac:dyDescent="0.25">
      <c r="G186" s="17"/>
    </row>
    <row r="187" spans="7:7" s="16" customFormat="1" x14ac:dyDescent="0.25">
      <c r="G187" s="17"/>
    </row>
    <row r="188" spans="7:7" s="16" customFormat="1" x14ac:dyDescent="0.25">
      <c r="G188" s="17"/>
    </row>
    <row r="189" spans="7:7" s="16" customFormat="1" x14ac:dyDescent="0.25">
      <c r="G189" s="17"/>
    </row>
    <row r="190" spans="7:7" s="16" customFormat="1" x14ac:dyDescent="0.25">
      <c r="G190" s="17"/>
    </row>
    <row r="191" spans="7:7" s="16" customFormat="1" x14ac:dyDescent="0.25">
      <c r="G191" s="17"/>
    </row>
    <row r="192" spans="7:7" s="16" customFormat="1" x14ac:dyDescent="0.25">
      <c r="G192" s="17"/>
    </row>
    <row r="193" spans="7:7" s="16" customFormat="1" x14ac:dyDescent="0.25">
      <c r="G193" s="17"/>
    </row>
    <row r="194" spans="7:7" s="16" customFormat="1" x14ac:dyDescent="0.25">
      <c r="G194" s="17"/>
    </row>
    <row r="195" spans="7:7" s="16" customFormat="1" x14ac:dyDescent="0.25">
      <c r="G195" s="17"/>
    </row>
    <row r="196" spans="7:7" s="16" customFormat="1" x14ac:dyDescent="0.25">
      <c r="G196" s="17"/>
    </row>
    <row r="197" spans="7:7" s="16" customFormat="1" x14ac:dyDescent="0.25">
      <c r="G197" s="17"/>
    </row>
    <row r="198" spans="7:7" s="16" customFormat="1" x14ac:dyDescent="0.25">
      <c r="G198" s="17"/>
    </row>
    <row r="199" spans="7:7" s="16" customFormat="1" x14ac:dyDescent="0.25">
      <c r="G199" s="17"/>
    </row>
    <row r="200" spans="7:7" s="16" customFormat="1" x14ac:dyDescent="0.25">
      <c r="G200" s="17"/>
    </row>
  </sheetData>
  <autoFilter ref="B2:P41"/>
  <sortState ref="C4:O41">
    <sortCondition ref="F4:F41"/>
    <sortCondition descending="1" ref="O4:O41"/>
  </sortState>
  <mergeCells count="1">
    <mergeCell ref="B1:P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fitToHeight="2" orientation="landscape" r:id="rId1"/>
  <rowBreaks count="1" manualBreakCount="1">
    <brk id="28" max="15" man="1"/>
  </rowBreaks>
  <ignoredErrors>
    <ignoredError sqref="K4 K30 K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pageSetUpPr fitToPage="1"/>
  </sheetPr>
  <dimension ref="A1:O339"/>
  <sheetViews>
    <sheetView view="pageBreakPreview" topLeftCell="B1" zoomScale="130" zoomScaleNormal="100" zoomScaleSheetLayoutView="130" workbookViewId="0">
      <selection activeCell="C2" sqref="C2"/>
    </sheetView>
  </sheetViews>
  <sheetFormatPr defaultColWidth="9" defaultRowHeight="12.75" x14ac:dyDescent="0.2"/>
  <cols>
    <col min="1" max="1" width="5.28515625" style="1" hidden="1" customWidth="1"/>
    <col min="2" max="2" width="4" style="1" bestFit="1" customWidth="1"/>
    <col min="3" max="3" width="7" style="1" bestFit="1" customWidth="1"/>
    <col min="4" max="4" width="13.28515625" style="1" bestFit="1" customWidth="1"/>
    <col min="5" max="5" width="12.5703125" style="1" customWidth="1"/>
    <col min="6" max="6" width="8" style="2" customWidth="1"/>
    <col min="7" max="7" width="15.140625" style="1" customWidth="1"/>
    <col min="8" max="8" width="18.28515625" style="1" customWidth="1"/>
    <col min="9" max="10" width="6.28515625" style="1" bestFit="1" customWidth="1"/>
    <col min="11" max="11" width="7.5703125" style="1" customWidth="1"/>
    <col min="12" max="12" width="7.85546875" style="1" customWidth="1"/>
    <col min="13" max="13" width="7.140625" style="1" customWidth="1"/>
    <col min="14" max="14" width="7.28515625" style="1" bestFit="1" customWidth="1"/>
    <col min="15" max="15" width="16.42578125" style="1" customWidth="1"/>
    <col min="16" max="16384" width="9" style="1"/>
  </cols>
  <sheetData>
    <row r="1" spans="2:15" ht="35.25" customHeight="1" thickBot="1" x14ac:dyDescent="0.25">
      <c r="B1" s="42" t="s">
        <v>187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ht="24.75" thickTop="1" x14ac:dyDescent="0.2">
      <c r="B2" s="5" t="s">
        <v>0</v>
      </c>
      <c r="C2" s="5" t="s">
        <v>1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4</v>
      </c>
      <c r="J2" s="6" t="s">
        <v>3</v>
      </c>
      <c r="K2" s="6" t="s">
        <v>5</v>
      </c>
      <c r="L2" s="6" t="s">
        <v>6</v>
      </c>
      <c r="M2" s="6" t="s">
        <v>7</v>
      </c>
      <c r="N2" s="6" t="s">
        <v>2</v>
      </c>
      <c r="O2" s="6" t="s">
        <v>13</v>
      </c>
    </row>
    <row r="3" spans="2:15" s="3" customFormat="1" ht="26.25" x14ac:dyDescent="0.2">
      <c r="B3" s="7">
        <v>1</v>
      </c>
      <c r="C3" s="10">
        <v>702969</v>
      </c>
      <c r="D3" s="19" t="s">
        <v>126</v>
      </c>
      <c r="E3" s="11" t="s">
        <v>127</v>
      </c>
      <c r="F3" s="24" t="s">
        <v>44</v>
      </c>
      <c r="G3" s="10" t="s">
        <v>41</v>
      </c>
      <c r="H3" s="10" t="s">
        <v>128</v>
      </c>
      <c r="I3" s="8">
        <v>43.12</v>
      </c>
      <c r="J3" s="8">
        <v>138.46</v>
      </c>
      <c r="K3" s="12" t="s">
        <v>19</v>
      </c>
      <c r="L3" s="14" t="s">
        <v>47</v>
      </c>
      <c r="M3" s="12" t="s">
        <v>19</v>
      </c>
      <c r="N3" s="26">
        <f t="shared" ref="N3:N9" si="0">SUM(I3:K3)</f>
        <v>181.58</v>
      </c>
      <c r="O3" s="38" t="s">
        <v>173</v>
      </c>
    </row>
    <row r="4" spans="2:15" s="3" customFormat="1" ht="26.25" x14ac:dyDescent="0.2">
      <c r="B4" s="7">
        <f>B3+1</f>
        <v>2</v>
      </c>
      <c r="C4" s="28">
        <v>703525</v>
      </c>
      <c r="D4" s="27" t="s">
        <v>43</v>
      </c>
      <c r="E4" s="28" t="s">
        <v>35</v>
      </c>
      <c r="F4" s="24" t="s">
        <v>44</v>
      </c>
      <c r="G4" s="10" t="s">
        <v>45</v>
      </c>
      <c r="H4" s="10" t="s">
        <v>46</v>
      </c>
      <c r="I4" s="31">
        <v>40</v>
      </c>
      <c r="J4" s="8">
        <v>88.56</v>
      </c>
      <c r="K4" s="14">
        <f>4+8</f>
        <v>12</v>
      </c>
      <c r="L4" s="14" t="s">
        <v>47</v>
      </c>
      <c r="M4" s="14" t="s">
        <v>47</v>
      </c>
      <c r="N4" s="26">
        <f t="shared" si="0"/>
        <v>140.56</v>
      </c>
      <c r="O4" s="10" t="s">
        <v>46</v>
      </c>
    </row>
    <row r="5" spans="2:15" s="3" customFormat="1" ht="36" x14ac:dyDescent="0.2">
      <c r="B5" s="7">
        <f t="shared" ref="B5:B9" si="1">B4+1</f>
        <v>3</v>
      </c>
      <c r="C5" s="10">
        <v>220285</v>
      </c>
      <c r="D5" s="19" t="s">
        <v>117</v>
      </c>
      <c r="E5" s="11" t="s">
        <v>118</v>
      </c>
      <c r="F5" s="24" t="s">
        <v>44</v>
      </c>
      <c r="G5" s="10" t="s">
        <v>119</v>
      </c>
      <c r="H5" s="10" t="s">
        <v>120</v>
      </c>
      <c r="I5" s="31">
        <v>45</v>
      </c>
      <c r="J5" s="8">
        <v>81.98</v>
      </c>
      <c r="K5" s="12">
        <f>4+4</f>
        <v>8</v>
      </c>
      <c r="L5" s="14" t="s">
        <v>47</v>
      </c>
      <c r="M5" s="12" t="s">
        <v>19</v>
      </c>
      <c r="N5" s="26">
        <f t="shared" si="0"/>
        <v>134.98000000000002</v>
      </c>
      <c r="O5" s="10" t="s">
        <v>120</v>
      </c>
    </row>
    <row r="6" spans="2:15" ht="64.5" x14ac:dyDescent="0.2">
      <c r="B6" s="7">
        <f t="shared" si="1"/>
        <v>4</v>
      </c>
      <c r="C6" s="28">
        <v>213631</v>
      </c>
      <c r="D6" s="27" t="s">
        <v>48</v>
      </c>
      <c r="E6" s="28" t="s">
        <v>49</v>
      </c>
      <c r="F6" s="24" t="s">
        <v>36</v>
      </c>
      <c r="G6" s="10" t="s">
        <v>50</v>
      </c>
      <c r="H6" s="10" t="s">
        <v>51</v>
      </c>
      <c r="I6" s="31">
        <v>54.16</v>
      </c>
      <c r="J6" s="8">
        <v>168.44</v>
      </c>
      <c r="K6" s="14">
        <f>4+8</f>
        <v>12</v>
      </c>
      <c r="L6" s="14" t="s">
        <v>25</v>
      </c>
      <c r="M6" s="14" t="s">
        <v>19</v>
      </c>
      <c r="N6" s="33">
        <f t="shared" si="0"/>
        <v>234.6</v>
      </c>
      <c r="O6" s="10" t="s">
        <v>184</v>
      </c>
    </row>
    <row r="7" spans="2:15" ht="26.25" x14ac:dyDescent="0.2">
      <c r="B7" s="7">
        <f t="shared" si="1"/>
        <v>5</v>
      </c>
      <c r="C7" s="10">
        <v>214398</v>
      </c>
      <c r="D7" s="27" t="s">
        <v>38</v>
      </c>
      <c r="E7" s="36" t="s">
        <v>39</v>
      </c>
      <c r="F7" s="24" t="s">
        <v>40</v>
      </c>
      <c r="G7" s="10" t="s">
        <v>41</v>
      </c>
      <c r="H7" s="13" t="s">
        <v>42</v>
      </c>
      <c r="I7" s="8">
        <v>53.75</v>
      </c>
      <c r="J7" s="8">
        <v>77.42</v>
      </c>
      <c r="K7" s="37">
        <f>4+4</f>
        <v>8</v>
      </c>
      <c r="L7" s="14" t="s">
        <v>26</v>
      </c>
      <c r="M7" s="14" t="s">
        <v>26</v>
      </c>
      <c r="N7" s="26">
        <f t="shared" si="0"/>
        <v>139.17000000000002</v>
      </c>
      <c r="O7" s="38" t="s">
        <v>176</v>
      </c>
    </row>
    <row r="8" spans="2:15" s="3" customFormat="1" ht="26.25" x14ac:dyDescent="0.2">
      <c r="B8" s="7">
        <f t="shared" si="1"/>
        <v>6</v>
      </c>
      <c r="C8" s="10">
        <v>228863</v>
      </c>
      <c r="D8" s="19" t="s">
        <v>129</v>
      </c>
      <c r="E8" s="11" t="s">
        <v>130</v>
      </c>
      <c r="F8" s="24" t="s">
        <v>59</v>
      </c>
      <c r="G8" s="10" t="s">
        <v>131</v>
      </c>
      <c r="H8" s="10" t="s">
        <v>128</v>
      </c>
      <c r="I8" s="31">
        <v>40</v>
      </c>
      <c r="J8" s="31">
        <v>66</v>
      </c>
      <c r="K8" s="12">
        <f>4+4+4+6</f>
        <v>18</v>
      </c>
      <c r="L8" s="14" t="s">
        <v>47</v>
      </c>
      <c r="M8" s="37" t="s">
        <v>47</v>
      </c>
      <c r="N8" s="33">
        <f t="shared" si="0"/>
        <v>124</v>
      </c>
      <c r="O8" s="10" t="s">
        <v>128</v>
      </c>
    </row>
    <row r="9" spans="2:15" s="3" customFormat="1" ht="48" x14ac:dyDescent="0.2">
      <c r="B9" s="7">
        <f t="shared" si="1"/>
        <v>7</v>
      </c>
      <c r="C9" s="10">
        <v>700239</v>
      </c>
      <c r="D9" s="19" t="s">
        <v>20</v>
      </c>
      <c r="E9" s="11" t="s">
        <v>21</v>
      </c>
      <c r="F9" s="24" t="s">
        <v>22</v>
      </c>
      <c r="G9" s="10" t="s">
        <v>23</v>
      </c>
      <c r="H9" s="10" t="s">
        <v>24</v>
      </c>
      <c r="I9" s="8">
        <v>38.119999999999997</v>
      </c>
      <c r="J9" s="8">
        <v>58.43</v>
      </c>
      <c r="K9" s="12">
        <f>4+8</f>
        <v>12</v>
      </c>
      <c r="L9" s="14" t="s">
        <v>25</v>
      </c>
      <c r="M9" s="12" t="s">
        <v>19</v>
      </c>
      <c r="N9" s="26">
        <f t="shared" si="0"/>
        <v>108.55</v>
      </c>
      <c r="O9" s="10" t="s">
        <v>24</v>
      </c>
    </row>
    <row r="10" spans="2:15" s="3" customFormat="1" x14ac:dyDescent="0.2">
      <c r="F10" s="4"/>
    </row>
    <row r="11" spans="2:15" s="3" customFormat="1" x14ac:dyDescent="0.2">
      <c r="F11" s="4"/>
    </row>
    <row r="12" spans="2:15" s="3" customFormat="1" x14ac:dyDescent="0.2">
      <c r="F12" s="4"/>
    </row>
    <row r="13" spans="2:15" s="3" customFormat="1" x14ac:dyDescent="0.2">
      <c r="F13" s="4"/>
    </row>
    <row r="14" spans="2:15" s="3" customFormat="1" x14ac:dyDescent="0.2">
      <c r="F14" s="4"/>
    </row>
    <row r="15" spans="2:15" s="3" customFormat="1" x14ac:dyDescent="0.2">
      <c r="F15" s="4"/>
    </row>
    <row r="16" spans="2:15" s="3" customFormat="1" x14ac:dyDescent="0.2">
      <c r="F16" s="4"/>
    </row>
    <row r="17" spans="6:6" s="3" customFormat="1" x14ac:dyDescent="0.2">
      <c r="F17" s="4"/>
    </row>
    <row r="18" spans="6:6" s="3" customFormat="1" x14ac:dyDescent="0.2">
      <c r="F18" s="4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pans="6:6" s="3" customFormat="1" x14ac:dyDescent="0.2">
      <c r="F33" s="4"/>
    </row>
    <row r="34" spans="6:6" s="3" customFormat="1" x14ac:dyDescent="0.2">
      <c r="F34" s="4"/>
    </row>
    <row r="35" spans="6:6" s="3" customFormat="1" x14ac:dyDescent="0.2">
      <c r="F35" s="4"/>
    </row>
    <row r="36" spans="6:6" s="3" customFormat="1" x14ac:dyDescent="0.2">
      <c r="F36" s="4"/>
    </row>
    <row r="37" spans="6:6" s="3" customFormat="1" x14ac:dyDescent="0.2">
      <c r="F37" s="4"/>
    </row>
    <row r="38" spans="6:6" s="3" customFormat="1" x14ac:dyDescent="0.2">
      <c r="F38" s="4"/>
    </row>
    <row r="39" spans="6:6" s="3" customFormat="1" x14ac:dyDescent="0.2">
      <c r="F39" s="4"/>
    </row>
    <row r="40" spans="6:6" s="3" customFormat="1" x14ac:dyDescent="0.2">
      <c r="F40" s="4"/>
    </row>
    <row r="41" spans="6:6" s="3" customFormat="1" x14ac:dyDescent="0.2">
      <c r="F41" s="4"/>
    </row>
    <row r="42" spans="6:6" s="3" customFormat="1" x14ac:dyDescent="0.2">
      <c r="F42" s="4"/>
    </row>
    <row r="43" spans="6:6" s="3" customFormat="1" x14ac:dyDescent="0.2">
      <c r="F43" s="4"/>
    </row>
    <row r="44" spans="6:6" s="3" customFormat="1" x14ac:dyDescent="0.2">
      <c r="F44" s="4"/>
    </row>
    <row r="45" spans="6:6" s="3" customFormat="1" x14ac:dyDescent="0.2">
      <c r="F45" s="4"/>
    </row>
    <row r="46" spans="6:6" s="3" customFormat="1" x14ac:dyDescent="0.2">
      <c r="F46" s="4"/>
    </row>
    <row r="47" spans="6:6" s="3" customFormat="1" x14ac:dyDescent="0.2">
      <c r="F47" s="4"/>
    </row>
    <row r="48" spans="6:6" s="3" customFormat="1" x14ac:dyDescent="0.2">
      <c r="F48" s="4"/>
    </row>
    <row r="49" spans="6:6" s="3" customFormat="1" x14ac:dyDescent="0.2">
      <c r="F49" s="4"/>
    </row>
    <row r="50" spans="6:6" s="3" customFormat="1" x14ac:dyDescent="0.2">
      <c r="F50" s="4"/>
    </row>
    <row r="51" spans="6:6" s="3" customFormat="1" x14ac:dyDescent="0.2">
      <c r="F51" s="4"/>
    </row>
    <row r="52" spans="6:6" s="3" customFormat="1" x14ac:dyDescent="0.2">
      <c r="F52" s="4"/>
    </row>
    <row r="53" spans="6:6" s="3" customFormat="1" x14ac:dyDescent="0.2">
      <c r="F53" s="4"/>
    </row>
    <row r="54" spans="6:6" s="3" customFormat="1" x14ac:dyDescent="0.2">
      <c r="F54" s="4"/>
    </row>
    <row r="55" spans="6:6" s="3" customFormat="1" x14ac:dyDescent="0.2">
      <c r="F55" s="4"/>
    </row>
    <row r="56" spans="6:6" s="3" customFormat="1" x14ac:dyDescent="0.2">
      <c r="F56" s="4"/>
    </row>
    <row r="57" spans="6:6" s="3" customFormat="1" x14ac:dyDescent="0.2">
      <c r="F57" s="4"/>
    </row>
    <row r="58" spans="6:6" s="3" customFormat="1" x14ac:dyDescent="0.2">
      <c r="F58" s="4"/>
    </row>
    <row r="59" spans="6:6" s="3" customFormat="1" x14ac:dyDescent="0.2">
      <c r="F59" s="4"/>
    </row>
    <row r="60" spans="6:6" s="3" customFormat="1" x14ac:dyDescent="0.2">
      <c r="F60" s="4"/>
    </row>
    <row r="61" spans="6:6" s="3" customFormat="1" x14ac:dyDescent="0.2">
      <c r="F61" s="4"/>
    </row>
    <row r="62" spans="6:6" s="3" customFormat="1" x14ac:dyDescent="0.2">
      <c r="F62" s="4"/>
    </row>
    <row r="63" spans="6:6" s="3" customFormat="1" x14ac:dyDescent="0.2">
      <c r="F63" s="4"/>
    </row>
    <row r="64" spans="6:6" s="3" customFormat="1" x14ac:dyDescent="0.2">
      <c r="F64" s="4"/>
    </row>
    <row r="65" spans="6:6" s="3" customFormat="1" x14ac:dyDescent="0.2">
      <c r="F65" s="4"/>
    </row>
    <row r="66" spans="6:6" s="3" customFormat="1" x14ac:dyDescent="0.2">
      <c r="F66" s="4"/>
    </row>
    <row r="67" spans="6:6" s="3" customFormat="1" x14ac:dyDescent="0.2">
      <c r="F67" s="4"/>
    </row>
    <row r="68" spans="6:6" s="3" customFormat="1" x14ac:dyDescent="0.2">
      <c r="F68" s="4"/>
    </row>
    <row r="69" spans="6:6" s="3" customFormat="1" x14ac:dyDescent="0.2">
      <c r="F69" s="4"/>
    </row>
    <row r="70" spans="6:6" s="3" customFormat="1" x14ac:dyDescent="0.2">
      <c r="F70" s="4"/>
    </row>
    <row r="71" spans="6:6" s="3" customFormat="1" x14ac:dyDescent="0.2">
      <c r="F71" s="4"/>
    </row>
    <row r="72" spans="6:6" s="3" customFormat="1" x14ac:dyDescent="0.2">
      <c r="F72" s="4"/>
    </row>
    <row r="73" spans="6:6" s="3" customFormat="1" x14ac:dyDescent="0.2">
      <c r="F73" s="4"/>
    </row>
    <row r="74" spans="6:6" s="3" customFormat="1" x14ac:dyDescent="0.2">
      <c r="F74" s="4"/>
    </row>
    <row r="75" spans="6:6" s="3" customFormat="1" x14ac:dyDescent="0.2">
      <c r="F75" s="4"/>
    </row>
    <row r="76" spans="6:6" s="3" customFormat="1" x14ac:dyDescent="0.2">
      <c r="F76" s="4"/>
    </row>
    <row r="77" spans="6:6" s="3" customFormat="1" x14ac:dyDescent="0.2">
      <c r="F77" s="4"/>
    </row>
    <row r="78" spans="6:6" s="3" customFormat="1" x14ac:dyDescent="0.2">
      <c r="F78" s="4"/>
    </row>
    <row r="79" spans="6:6" s="3" customFormat="1" x14ac:dyDescent="0.2">
      <c r="F79" s="4"/>
    </row>
    <row r="80" spans="6:6" s="3" customFormat="1" x14ac:dyDescent="0.2">
      <c r="F80" s="4"/>
    </row>
    <row r="81" spans="6:6" s="3" customFormat="1" x14ac:dyDescent="0.2">
      <c r="F81" s="4"/>
    </row>
    <row r="82" spans="6:6" s="3" customFormat="1" x14ac:dyDescent="0.2">
      <c r="F82" s="4"/>
    </row>
    <row r="83" spans="6:6" s="3" customFormat="1" x14ac:dyDescent="0.2">
      <c r="F83" s="4"/>
    </row>
    <row r="84" spans="6:6" s="3" customFormat="1" x14ac:dyDescent="0.2">
      <c r="F84" s="4"/>
    </row>
    <row r="85" spans="6:6" s="3" customFormat="1" x14ac:dyDescent="0.2">
      <c r="F85" s="4"/>
    </row>
    <row r="86" spans="6:6" s="3" customFormat="1" x14ac:dyDescent="0.2">
      <c r="F86" s="4"/>
    </row>
    <row r="87" spans="6:6" s="3" customFormat="1" x14ac:dyDescent="0.2">
      <c r="F87" s="4"/>
    </row>
    <row r="88" spans="6:6" s="3" customFormat="1" x14ac:dyDescent="0.2">
      <c r="F88" s="4"/>
    </row>
    <row r="89" spans="6:6" s="3" customFormat="1" x14ac:dyDescent="0.2">
      <c r="F89" s="4"/>
    </row>
    <row r="90" spans="6:6" s="3" customFormat="1" x14ac:dyDescent="0.2">
      <c r="F90" s="4"/>
    </row>
    <row r="91" spans="6:6" s="3" customFormat="1" x14ac:dyDescent="0.2">
      <c r="F91" s="4"/>
    </row>
    <row r="92" spans="6:6" s="3" customFormat="1" x14ac:dyDescent="0.2">
      <c r="F92" s="4"/>
    </row>
    <row r="93" spans="6:6" s="3" customFormat="1" x14ac:dyDescent="0.2">
      <c r="F93" s="4"/>
    </row>
    <row r="94" spans="6:6" s="3" customFormat="1" x14ac:dyDescent="0.2">
      <c r="F94" s="4"/>
    </row>
    <row r="95" spans="6:6" s="3" customFormat="1" x14ac:dyDescent="0.2">
      <c r="F95" s="4"/>
    </row>
    <row r="96" spans="6:6" s="3" customFormat="1" x14ac:dyDescent="0.2">
      <c r="F96" s="4"/>
    </row>
    <row r="97" spans="6:6" s="3" customFormat="1" x14ac:dyDescent="0.2">
      <c r="F97" s="4"/>
    </row>
    <row r="98" spans="6:6" s="3" customFormat="1" x14ac:dyDescent="0.2">
      <c r="F98" s="4"/>
    </row>
    <row r="99" spans="6:6" s="3" customFormat="1" x14ac:dyDescent="0.2">
      <c r="F99" s="4"/>
    </row>
    <row r="100" spans="6:6" s="3" customFormat="1" x14ac:dyDescent="0.2">
      <c r="F100" s="4"/>
    </row>
    <row r="101" spans="6:6" s="3" customFormat="1" x14ac:dyDescent="0.2">
      <c r="F101" s="4"/>
    </row>
    <row r="102" spans="6:6" s="3" customFormat="1" x14ac:dyDescent="0.2">
      <c r="F102" s="4"/>
    </row>
    <row r="103" spans="6:6" s="3" customFormat="1" x14ac:dyDescent="0.2">
      <c r="F103" s="4"/>
    </row>
    <row r="104" spans="6:6" s="3" customFormat="1" x14ac:dyDescent="0.2">
      <c r="F104" s="4"/>
    </row>
    <row r="105" spans="6:6" s="3" customFormat="1" x14ac:dyDescent="0.2">
      <c r="F105" s="4"/>
    </row>
    <row r="106" spans="6:6" s="3" customFormat="1" x14ac:dyDescent="0.2">
      <c r="F106" s="4"/>
    </row>
    <row r="107" spans="6:6" s="3" customFormat="1" x14ac:dyDescent="0.2">
      <c r="F107" s="4"/>
    </row>
    <row r="108" spans="6:6" s="3" customFormat="1" x14ac:dyDescent="0.2">
      <c r="F108" s="4"/>
    </row>
    <row r="109" spans="6:6" s="3" customFormat="1" x14ac:dyDescent="0.2">
      <c r="F109" s="4"/>
    </row>
    <row r="110" spans="6:6" s="3" customFormat="1" x14ac:dyDescent="0.2">
      <c r="F110" s="4"/>
    </row>
    <row r="111" spans="6:6" s="3" customFormat="1" x14ac:dyDescent="0.2">
      <c r="F111" s="4"/>
    </row>
    <row r="112" spans="6:6" s="3" customFormat="1" x14ac:dyDescent="0.2">
      <c r="F112" s="4"/>
    </row>
    <row r="113" spans="6:6" s="3" customFormat="1" x14ac:dyDescent="0.2">
      <c r="F113" s="4"/>
    </row>
    <row r="114" spans="6:6" s="3" customFormat="1" x14ac:dyDescent="0.2">
      <c r="F114" s="4"/>
    </row>
    <row r="115" spans="6:6" s="3" customFormat="1" x14ac:dyDescent="0.2">
      <c r="F115" s="4"/>
    </row>
    <row r="116" spans="6:6" s="3" customFormat="1" x14ac:dyDescent="0.2">
      <c r="F116" s="4"/>
    </row>
    <row r="117" spans="6:6" s="3" customFormat="1" x14ac:dyDescent="0.2">
      <c r="F117" s="4"/>
    </row>
    <row r="118" spans="6:6" s="3" customFormat="1" x14ac:dyDescent="0.2">
      <c r="F118" s="4"/>
    </row>
    <row r="119" spans="6:6" s="3" customFormat="1" x14ac:dyDescent="0.2">
      <c r="F119" s="4"/>
    </row>
    <row r="120" spans="6:6" s="3" customFormat="1" x14ac:dyDescent="0.2">
      <c r="F120" s="4"/>
    </row>
    <row r="121" spans="6:6" s="3" customFormat="1" x14ac:dyDescent="0.2">
      <c r="F121" s="4"/>
    </row>
    <row r="122" spans="6:6" s="3" customFormat="1" x14ac:dyDescent="0.2">
      <c r="F122" s="4"/>
    </row>
    <row r="123" spans="6:6" s="3" customFormat="1" x14ac:dyDescent="0.2">
      <c r="F123" s="4"/>
    </row>
    <row r="124" spans="6:6" s="3" customFormat="1" x14ac:dyDescent="0.2">
      <c r="F124" s="4"/>
    </row>
    <row r="125" spans="6:6" s="3" customFormat="1" x14ac:dyDescent="0.2">
      <c r="F125" s="4"/>
    </row>
    <row r="126" spans="6:6" s="3" customFormat="1" x14ac:dyDescent="0.2">
      <c r="F126" s="4"/>
    </row>
    <row r="127" spans="6:6" s="3" customFormat="1" x14ac:dyDescent="0.2">
      <c r="F127" s="4"/>
    </row>
    <row r="128" spans="6:6" s="3" customFormat="1" x14ac:dyDescent="0.2">
      <c r="F128" s="4"/>
    </row>
    <row r="129" spans="6:6" s="3" customFormat="1" x14ac:dyDescent="0.2">
      <c r="F129" s="4"/>
    </row>
    <row r="130" spans="6:6" s="3" customFormat="1" x14ac:dyDescent="0.2">
      <c r="F130" s="4"/>
    </row>
    <row r="131" spans="6:6" s="3" customFormat="1" x14ac:dyDescent="0.2">
      <c r="F131" s="4"/>
    </row>
    <row r="132" spans="6:6" s="3" customFormat="1" x14ac:dyDescent="0.2">
      <c r="F132" s="4"/>
    </row>
    <row r="133" spans="6:6" s="3" customFormat="1" x14ac:dyDescent="0.2">
      <c r="F133" s="4"/>
    </row>
    <row r="134" spans="6:6" s="3" customFormat="1" x14ac:dyDescent="0.2">
      <c r="F134" s="4"/>
    </row>
    <row r="135" spans="6:6" s="3" customFormat="1" x14ac:dyDescent="0.2">
      <c r="F135" s="4"/>
    </row>
    <row r="136" spans="6:6" s="3" customFormat="1" x14ac:dyDescent="0.2">
      <c r="F136" s="4"/>
    </row>
    <row r="137" spans="6:6" s="3" customFormat="1" x14ac:dyDescent="0.2">
      <c r="F137" s="4"/>
    </row>
    <row r="138" spans="6:6" s="3" customFormat="1" x14ac:dyDescent="0.2">
      <c r="F138" s="4"/>
    </row>
    <row r="139" spans="6:6" s="3" customFormat="1" x14ac:dyDescent="0.2">
      <c r="F139" s="4"/>
    </row>
    <row r="140" spans="6:6" s="3" customFormat="1" x14ac:dyDescent="0.2">
      <c r="F140" s="4"/>
    </row>
    <row r="141" spans="6:6" s="3" customFormat="1" x14ac:dyDescent="0.2">
      <c r="F141" s="4"/>
    </row>
    <row r="142" spans="6:6" s="3" customFormat="1" x14ac:dyDescent="0.2">
      <c r="F142" s="4"/>
    </row>
    <row r="143" spans="6:6" s="3" customFormat="1" x14ac:dyDescent="0.2">
      <c r="F143" s="4"/>
    </row>
    <row r="144" spans="6:6" s="3" customFormat="1" x14ac:dyDescent="0.2">
      <c r="F144" s="4"/>
    </row>
    <row r="145" spans="6:6" s="3" customFormat="1" x14ac:dyDescent="0.2">
      <c r="F145" s="4"/>
    </row>
    <row r="146" spans="6:6" s="3" customFormat="1" x14ac:dyDescent="0.2">
      <c r="F146" s="4"/>
    </row>
    <row r="147" spans="6:6" s="3" customFormat="1" x14ac:dyDescent="0.2">
      <c r="F147" s="4"/>
    </row>
    <row r="148" spans="6:6" s="3" customFormat="1" x14ac:dyDescent="0.2">
      <c r="F148" s="4"/>
    </row>
    <row r="149" spans="6:6" s="3" customFormat="1" x14ac:dyDescent="0.2">
      <c r="F149" s="4"/>
    </row>
    <row r="150" spans="6:6" s="3" customFormat="1" x14ac:dyDescent="0.2">
      <c r="F150" s="4"/>
    </row>
    <row r="151" spans="6:6" s="3" customFormat="1" x14ac:dyDescent="0.2">
      <c r="F151" s="4"/>
    </row>
    <row r="152" spans="6:6" s="3" customFormat="1" x14ac:dyDescent="0.2">
      <c r="F152" s="4"/>
    </row>
    <row r="153" spans="6:6" s="3" customFormat="1" x14ac:dyDescent="0.2">
      <c r="F153" s="4"/>
    </row>
    <row r="154" spans="6:6" s="3" customFormat="1" x14ac:dyDescent="0.2">
      <c r="F154" s="4"/>
    </row>
    <row r="155" spans="6:6" s="3" customFormat="1" x14ac:dyDescent="0.2">
      <c r="F155" s="4"/>
    </row>
    <row r="156" spans="6:6" s="3" customFormat="1" x14ac:dyDescent="0.2">
      <c r="F156" s="4"/>
    </row>
    <row r="157" spans="6:6" s="3" customFormat="1" x14ac:dyDescent="0.2">
      <c r="F157" s="4"/>
    </row>
    <row r="158" spans="6:6" s="3" customFormat="1" x14ac:dyDescent="0.2">
      <c r="F158" s="4"/>
    </row>
    <row r="159" spans="6:6" s="3" customFormat="1" x14ac:dyDescent="0.2">
      <c r="F159" s="4"/>
    </row>
    <row r="160" spans="6:6" s="3" customFormat="1" x14ac:dyDescent="0.2">
      <c r="F160" s="4"/>
    </row>
    <row r="161" spans="6:6" s="3" customFormat="1" x14ac:dyDescent="0.2">
      <c r="F161" s="4"/>
    </row>
    <row r="162" spans="6:6" s="3" customFormat="1" x14ac:dyDescent="0.2">
      <c r="F162" s="4"/>
    </row>
    <row r="163" spans="6:6" s="3" customFormat="1" x14ac:dyDescent="0.2">
      <c r="F163" s="4"/>
    </row>
    <row r="164" spans="6:6" s="3" customFormat="1" x14ac:dyDescent="0.2">
      <c r="F164" s="4"/>
    </row>
    <row r="165" spans="6:6" s="3" customFormat="1" x14ac:dyDescent="0.2">
      <c r="F165" s="4"/>
    </row>
    <row r="166" spans="6:6" s="3" customFormat="1" x14ac:dyDescent="0.2">
      <c r="F166" s="4"/>
    </row>
    <row r="167" spans="6:6" s="3" customFormat="1" x14ac:dyDescent="0.2">
      <c r="F167" s="4"/>
    </row>
    <row r="168" spans="6:6" s="3" customFormat="1" x14ac:dyDescent="0.2">
      <c r="F168" s="4"/>
    </row>
    <row r="169" spans="6:6" s="3" customFormat="1" x14ac:dyDescent="0.2">
      <c r="F169" s="4"/>
    </row>
    <row r="170" spans="6:6" s="3" customFormat="1" x14ac:dyDescent="0.2">
      <c r="F170" s="4"/>
    </row>
    <row r="171" spans="6:6" s="3" customFormat="1" x14ac:dyDescent="0.2">
      <c r="F171" s="4"/>
    </row>
    <row r="172" spans="6:6" s="3" customFormat="1" x14ac:dyDescent="0.2">
      <c r="F172" s="4"/>
    </row>
    <row r="173" spans="6:6" s="3" customFormat="1" x14ac:dyDescent="0.2">
      <c r="F173" s="4"/>
    </row>
    <row r="174" spans="6:6" s="3" customFormat="1" x14ac:dyDescent="0.2">
      <c r="F174" s="4"/>
    </row>
    <row r="175" spans="6:6" s="3" customFormat="1" x14ac:dyDescent="0.2">
      <c r="F175" s="4"/>
    </row>
    <row r="176" spans="6:6" s="3" customFormat="1" x14ac:dyDescent="0.2">
      <c r="F176" s="4"/>
    </row>
    <row r="177" spans="6:6" s="3" customFormat="1" x14ac:dyDescent="0.2">
      <c r="F177" s="4"/>
    </row>
    <row r="178" spans="6:6" s="3" customFormat="1" x14ac:dyDescent="0.2">
      <c r="F178" s="4"/>
    </row>
    <row r="179" spans="6:6" s="3" customFormat="1" x14ac:dyDescent="0.2">
      <c r="F179" s="4"/>
    </row>
    <row r="180" spans="6:6" s="3" customFormat="1" x14ac:dyDescent="0.2">
      <c r="F180" s="4"/>
    </row>
    <row r="181" spans="6:6" s="3" customFormat="1" x14ac:dyDescent="0.2">
      <c r="F181" s="4"/>
    </row>
    <row r="182" spans="6:6" s="3" customFormat="1" x14ac:dyDescent="0.2">
      <c r="F182" s="4"/>
    </row>
    <row r="183" spans="6:6" s="3" customFormat="1" x14ac:dyDescent="0.2">
      <c r="F183" s="4"/>
    </row>
    <row r="184" spans="6:6" s="3" customFormat="1" x14ac:dyDescent="0.2">
      <c r="F184" s="4"/>
    </row>
    <row r="185" spans="6:6" s="3" customFormat="1" x14ac:dyDescent="0.2">
      <c r="F185" s="4"/>
    </row>
    <row r="186" spans="6:6" s="3" customFormat="1" x14ac:dyDescent="0.2">
      <c r="F186" s="4"/>
    </row>
    <row r="187" spans="6:6" s="3" customFormat="1" x14ac:dyDescent="0.2">
      <c r="F187" s="4"/>
    </row>
    <row r="188" spans="6:6" s="3" customFormat="1" x14ac:dyDescent="0.2">
      <c r="F188" s="4"/>
    </row>
    <row r="189" spans="6:6" s="3" customFormat="1" x14ac:dyDescent="0.2">
      <c r="F189" s="4"/>
    </row>
    <row r="190" spans="6:6" s="3" customFormat="1" x14ac:dyDescent="0.2">
      <c r="F190" s="4"/>
    </row>
    <row r="191" spans="6:6" s="3" customFormat="1" x14ac:dyDescent="0.2">
      <c r="F191" s="4"/>
    </row>
    <row r="192" spans="6:6" s="3" customFormat="1" x14ac:dyDescent="0.2">
      <c r="F192" s="4"/>
    </row>
    <row r="193" spans="6:6" s="3" customFormat="1" x14ac:dyDescent="0.2">
      <c r="F193" s="4"/>
    </row>
    <row r="194" spans="6:6" s="3" customFormat="1" x14ac:dyDescent="0.2">
      <c r="F194" s="4"/>
    </row>
    <row r="195" spans="6:6" s="3" customFormat="1" x14ac:dyDescent="0.2">
      <c r="F195" s="4"/>
    </row>
    <row r="196" spans="6:6" s="3" customFormat="1" x14ac:dyDescent="0.2">
      <c r="F196" s="4"/>
    </row>
    <row r="197" spans="6:6" s="3" customFormat="1" x14ac:dyDescent="0.2">
      <c r="F197" s="4"/>
    </row>
    <row r="198" spans="6:6" s="3" customFormat="1" x14ac:dyDescent="0.2">
      <c r="F198" s="4"/>
    </row>
    <row r="199" spans="6:6" s="3" customFormat="1" x14ac:dyDescent="0.2">
      <c r="F199" s="4"/>
    </row>
    <row r="200" spans="6:6" s="3" customFormat="1" x14ac:dyDescent="0.2">
      <c r="F200" s="4"/>
    </row>
    <row r="201" spans="6:6" s="3" customFormat="1" x14ac:dyDescent="0.2">
      <c r="F201" s="4"/>
    </row>
    <row r="202" spans="6:6" s="3" customFormat="1" x14ac:dyDescent="0.2">
      <c r="F202" s="4"/>
    </row>
    <row r="203" spans="6:6" s="3" customFormat="1" x14ac:dyDescent="0.2">
      <c r="F203" s="4"/>
    </row>
    <row r="204" spans="6:6" s="3" customFormat="1" x14ac:dyDescent="0.2">
      <c r="F204" s="4"/>
    </row>
    <row r="205" spans="6:6" s="3" customFormat="1" x14ac:dyDescent="0.2">
      <c r="F205" s="4"/>
    </row>
    <row r="206" spans="6:6" s="3" customFormat="1" x14ac:dyDescent="0.2">
      <c r="F206" s="4"/>
    </row>
    <row r="207" spans="6:6" s="3" customFormat="1" x14ac:dyDescent="0.2">
      <c r="F207" s="4"/>
    </row>
    <row r="208" spans="6:6" s="3" customFormat="1" x14ac:dyDescent="0.2">
      <c r="F208" s="4"/>
    </row>
    <row r="209" spans="6:6" s="3" customFormat="1" x14ac:dyDescent="0.2">
      <c r="F209" s="4"/>
    </row>
    <row r="210" spans="6:6" s="3" customFormat="1" x14ac:dyDescent="0.2">
      <c r="F210" s="4"/>
    </row>
    <row r="211" spans="6:6" s="3" customFormat="1" x14ac:dyDescent="0.2">
      <c r="F211" s="4"/>
    </row>
    <row r="212" spans="6:6" s="3" customFormat="1" x14ac:dyDescent="0.2">
      <c r="F212" s="4"/>
    </row>
    <row r="213" spans="6:6" s="3" customFormat="1" x14ac:dyDescent="0.2">
      <c r="F213" s="4"/>
    </row>
    <row r="214" spans="6:6" s="3" customFormat="1" x14ac:dyDescent="0.2">
      <c r="F214" s="4"/>
    </row>
    <row r="215" spans="6:6" s="3" customFormat="1" x14ac:dyDescent="0.2">
      <c r="F215" s="4"/>
    </row>
    <row r="216" spans="6:6" s="3" customFormat="1" x14ac:dyDescent="0.2">
      <c r="F216" s="4"/>
    </row>
    <row r="217" spans="6:6" s="3" customFormat="1" x14ac:dyDescent="0.2">
      <c r="F217" s="4"/>
    </row>
    <row r="218" spans="6:6" s="3" customFormat="1" x14ac:dyDescent="0.2">
      <c r="F218" s="4"/>
    </row>
    <row r="219" spans="6:6" s="3" customFormat="1" x14ac:dyDescent="0.2">
      <c r="F219" s="4"/>
    </row>
    <row r="220" spans="6:6" s="3" customFormat="1" x14ac:dyDescent="0.2">
      <c r="F220" s="4"/>
    </row>
    <row r="221" spans="6:6" s="3" customFormat="1" x14ac:dyDescent="0.2">
      <c r="F221" s="4"/>
    </row>
    <row r="222" spans="6:6" s="3" customFormat="1" x14ac:dyDescent="0.2">
      <c r="F222" s="4"/>
    </row>
    <row r="223" spans="6:6" s="3" customFormat="1" x14ac:dyDescent="0.2">
      <c r="F223" s="4"/>
    </row>
    <row r="224" spans="6:6" s="3" customFormat="1" x14ac:dyDescent="0.2">
      <c r="F224" s="4"/>
    </row>
    <row r="225" spans="6:6" s="3" customFormat="1" x14ac:dyDescent="0.2">
      <c r="F225" s="4"/>
    </row>
    <row r="226" spans="6:6" s="3" customFormat="1" x14ac:dyDescent="0.2">
      <c r="F226" s="4"/>
    </row>
    <row r="227" spans="6:6" s="3" customFormat="1" x14ac:dyDescent="0.2">
      <c r="F227" s="4"/>
    </row>
    <row r="228" spans="6:6" s="3" customFormat="1" x14ac:dyDescent="0.2">
      <c r="F228" s="4"/>
    </row>
    <row r="229" spans="6:6" s="3" customFormat="1" x14ac:dyDescent="0.2">
      <c r="F229" s="4"/>
    </row>
    <row r="230" spans="6:6" s="3" customFormat="1" x14ac:dyDescent="0.2">
      <c r="F230" s="4"/>
    </row>
    <row r="231" spans="6:6" s="3" customFormat="1" x14ac:dyDescent="0.2">
      <c r="F231" s="4"/>
    </row>
    <row r="232" spans="6:6" s="3" customFormat="1" x14ac:dyDescent="0.2">
      <c r="F232" s="4"/>
    </row>
    <row r="233" spans="6:6" s="3" customFormat="1" x14ac:dyDescent="0.2">
      <c r="F233" s="4"/>
    </row>
    <row r="234" spans="6:6" s="3" customFormat="1" x14ac:dyDescent="0.2">
      <c r="F234" s="4"/>
    </row>
    <row r="235" spans="6:6" s="3" customFormat="1" x14ac:dyDescent="0.2">
      <c r="F235" s="4"/>
    </row>
    <row r="236" spans="6:6" s="3" customFormat="1" x14ac:dyDescent="0.2">
      <c r="F236" s="4"/>
    </row>
    <row r="237" spans="6:6" s="3" customFormat="1" x14ac:dyDescent="0.2">
      <c r="F237" s="4"/>
    </row>
    <row r="238" spans="6:6" s="3" customFormat="1" x14ac:dyDescent="0.2">
      <c r="F238" s="4"/>
    </row>
    <row r="239" spans="6:6" s="3" customFormat="1" x14ac:dyDescent="0.2">
      <c r="F239" s="4"/>
    </row>
    <row r="240" spans="6:6" s="3" customFormat="1" x14ac:dyDescent="0.2">
      <c r="F240" s="4"/>
    </row>
    <row r="241" spans="6:6" s="3" customFormat="1" x14ac:dyDescent="0.2">
      <c r="F241" s="4"/>
    </row>
    <row r="242" spans="6:6" s="3" customFormat="1" x14ac:dyDescent="0.2">
      <c r="F242" s="4"/>
    </row>
    <row r="243" spans="6:6" s="3" customFormat="1" x14ac:dyDescent="0.2">
      <c r="F243" s="4"/>
    </row>
    <row r="244" spans="6:6" s="3" customFormat="1" x14ac:dyDescent="0.2">
      <c r="F244" s="4"/>
    </row>
    <row r="245" spans="6:6" s="3" customFormat="1" x14ac:dyDescent="0.2">
      <c r="F245" s="4"/>
    </row>
    <row r="246" spans="6:6" s="3" customFormat="1" x14ac:dyDescent="0.2">
      <c r="F246" s="4"/>
    </row>
    <row r="247" spans="6:6" s="3" customFormat="1" x14ac:dyDescent="0.2">
      <c r="F247" s="4"/>
    </row>
    <row r="248" spans="6:6" s="3" customFormat="1" x14ac:dyDescent="0.2">
      <c r="F248" s="4"/>
    </row>
    <row r="249" spans="6:6" s="3" customFormat="1" x14ac:dyDescent="0.2">
      <c r="F249" s="4"/>
    </row>
    <row r="250" spans="6:6" s="3" customFormat="1" x14ac:dyDescent="0.2">
      <c r="F250" s="4"/>
    </row>
    <row r="251" spans="6:6" s="3" customFormat="1" x14ac:dyDescent="0.2">
      <c r="F251" s="4"/>
    </row>
    <row r="252" spans="6:6" s="3" customFormat="1" x14ac:dyDescent="0.2">
      <c r="F252" s="4"/>
    </row>
    <row r="253" spans="6:6" s="3" customFormat="1" x14ac:dyDescent="0.2">
      <c r="F253" s="4"/>
    </row>
    <row r="254" spans="6:6" s="3" customFormat="1" x14ac:dyDescent="0.2">
      <c r="F254" s="4"/>
    </row>
    <row r="255" spans="6:6" s="3" customFormat="1" x14ac:dyDescent="0.2">
      <c r="F255" s="4"/>
    </row>
    <row r="256" spans="6:6" s="3" customFormat="1" x14ac:dyDescent="0.2">
      <c r="F256" s="4"/>
    </row>
    <row r="257" spans="6:6" s="3" customFormat="1" x14ac:dyDescent="0.2">
      <c r="F257" s="4"/>
    </row>
    <row r="258" spans="6:6" s="3" customFormat="1" x14ac:dyDescent="0.2">
      <c r="F258" s="4"/>
    </row>
    <row r="259" spans="6:6" s="3" customFormat="1" x14ac:dyDescent="0.2">
      <c r="F259" s="4"/>
    </row>
    <row r="260" spans="6:6" s="3" customFormat="1" x14ac:dyDescent="0.2">
      <c r="F260" s="4"/>
    </row>
    <row r="261" spans="6:6" s="3" customFormat="1" x14ac:dyDescent="0.2">
      <c r="F261" s="4"/>
    </row>
    <row r="262" spans="6:6" s="3" customFormat="1" x14ac:dyDescent="0.2">
      <c r="F262" s="4"/>
    </row>
    <row r="263" spans="6:6" s="3" customFormat="1" x14ac:dyDescent="0.2">
      <c r="F263" s="4"/>
    </row>
    <row r="264" spans="6:6" s="3" customFormat="1" x14ac:dyDescent="0.2">
      <c r="F264" s="4"/>
    </row>
    <row r="265" spans="6:6" s="3" customFormat="1" x14ac:dyDescent="0.2">
      <c r="F265" s="4"/>
    </row>
    <row r="266" spans="6:6" s="3" customFormat="1" x14ac:dyDescent="0.2">
      <c r="F266" s="4"/>
    </row>
    <row r="267" spans="6:6" s="3" customFormat="1" x14ac:dyDescent="0.2">
      <c r="F267" s="4"/>
    </row>
    <row r="268" spans="6:6" s="3" customFormat="1" x14ac:dyDescent="0.2">
      <c r="F268" s="4"/>
    </row>
    <row r="269" spans="6:6" s="3" customFormat="1" x14ac:dyDescent="0.2">
      <c r="F269" s="4"/>
    </row>
    <row r="270" spans="6:6" s="3" customFormat="1" x14ac:dyDescent="0.2">
      <c r="F270" s="4"/>
    </row>
    <row r="271" spans="6:6" s="3" customFormat="1" x14ac:dyDescent="0.2">
      <c r="F271" s="4"/>
    </row>
    <row r="272" spans="6:6" s="3" customFormat="1" x14ac:dyDescent="0.2">
      <c r="F272" s="4"/>
    </row>
    <row r="273" spans="6:6" s="3" customFormat="1" x14ac:dyDescent="0.2">
      <c r="F273" s="4"/>
    </row>
    <row r="274" spans="6:6" s="3" customFormat="1" x14ac:dyDescent="0.2">
      <c r="F274" s="4"/>
    </row>
    <row r="275" spans="6:6" s="3" customFormat="1" x14ac:dyDescent="0.2">
      <c r="F275" s="4"/>
    </row>
    <row r="276" spans="6:6" s="3" customFormat="1" x14ac:dyDescent="0.2">
      <c r="F276" s="4"/>
    </row>
    <row r="277" spans="6:6" s="3" customFormat="1" x14ac:dyDescent="0.2">
      <c r="F277" s="4"/>
    </row>
    <row r="278" spans="6:6" s="3" customFormat="1" x14ac:dyDescent="0.2">
      <c r="F278" s="4"/>
    </row>
    <row r="279" spans="6:6" s="3" customFormat="1" x14ac:dyDescent="0.2">
      <c r="F279" s="4"/>
    </row>
    <row r="280" spans="6:6" s="3" customFormat="1" x14ac:dyDescent="0.2">
      <c r="F280" s="4"/>
    </row>
    <row r="281" spans="6:6" s="3" customFormat="1" x14ac:dyDescent="0.2">
      <c r="F281" s="4"/>
    </row>
    <row r="282" spans="6:6" s="3" customFormat="1" x14ac:dyDescent="0.2">
      <c r="F282" s="4"/>
    </row>
    <row r="283" spans="6:6" s="3" customFormat="1" x14ac:dyDescent="0.2">
      <c r="F283" s="4"/>
    </row>
    <row r="284" spans="6:6" s="3" customFormat="1" x14ac:dyDescent="0.2">
      <c r="F284" s="4"/>
    </row>
    <row r="285" spans="6:6" s="3" customFormat="1" x14ac:dyDescent="0.2">
      <c r="F285" s="4"/>
    </row>
    <row r="286" spans="6:6" s="3" customFormat="1" x14ac:dyDescent="0.2">
      <c r="F286" s="4"/>
    </row>
    <row r="287" spans="6:6" s="3" customFormat="1" x14ac:dyDescent="0.2">
      <c r="F287" s="4"/>
    </row>
    <row r="288" spans="6:6" s="3" customFormat="1" x14ac:dyDescent="0.2">
      <c r="F288" s="4"/>
    </row>
    <row r="289" spans="6:6" s="3" customFormat="1" x14ac:dyDescent="0.2">
      <c r="F289" s="4"/>
    </row>
    <row r="290" spans="6:6" s="3" customFormat="1" x14ac:dyDescent="0.2">
      <c r="F290" s="4"/>
    </row>
    <row r="291" spans="6:6" s="3" customFormat="1" x14ac:dyDescent="0.2">
      <c r="F291" s="4"/>
    </row>
    <row r="292" spans="6:6" s="3" customFormat="1" x14ac:dyDescent="0.2">
      <c r="F292" s="4"/>
    </row>
    <row r="293" spans="6:6" s="3" customFormat="1" x14ac:dyDescent="0.2">
      <c r="F293" s="4"/>
    </row>
    <row r="294" spans="6:6" s="3" customFormat="1" x14ac:dyDescent="0.2">
      <c r="F294" s="4"/>
    </row>
    <row r="295" spans="6:6" s="3" customFormat="1" x14ac:dyDescent="0.2">
      <c r="F295" s="4"/>
    </row>
    <row r="296" spans="6:6" s="3" customFormat="1" x14ac:dyDescent="0.2">
      <c r="F296" s="4"/>
    </row>
    <row r="297" spans="6:6" s="3" customFormat="1" x14ac:dyDescent="0.2">
      <c r="F297" s="4"/>
    </row>
    <row r="298" spans="6:6" s="3" customFormat="1" x14ac:dyDescent="0.2">
      <c r="F298" s="4"/>
    </row>
    <row r="299" spans="6:6" s="3" customFormat="1" x14ac:dyDescent="0.2">
      <c r="F299" s="4"/>
    </row>
    <row r="300" spans="6:6" s="3" customFormat="1" x14ac:dyDescent="0.2">
      <c r="F300" s="4"/>
    </row>
    <row r="301" spans="6:6" s="3" customFormat="1" x14ac:dyDescent="0.2">
      <c r="F301" s="4"/>
    </row>
    <row r="302" spans="6:6" s="3" customFormat="1" x14ac:dyDescent="0.2">
      <c r="F302" s="4"/>
    </row>
    <row r="303" spans="6:6" s="3" customFormat="1" x14ac:dyDescent="0.2">
      <c r="F303" s="4"/>
    </row>
    <row r="304" spans="6:6" s="3" customFormat="1" x14ac:dyDescent="0.2">
      <c r="F304" s="4"/>
    </row>
    <row r="305" spans="6:6" s="3" customFormat="1" x14ac:dyDescent="0.2">
      <c r="F305" s="4"/>
    </row>
    <row r="306" spans="6:6" s="3" customFormat="1" x14ac:dyDescent="0.2">
      <c r="F306" s="4"/>
    </row>
    <row r="307" spans="6:6" s="3" customFormat="1" x14ac:dyDescent="0.2">
      <c r="F307" s="4"/>
    </row>
    <row r="308" spans="6:6" s="3" customFormat="1" x14ac:dyDescent="0.2">
      <c r="F308" s="4"/>
    </row>
    <row r="309" spans="6:6" s="3" customFormat="1" x14ac:dyDescent="0.2">
      <c r="F309" s="4"/>
    </row>
    <row r="310" spans="6:6" s="3" customFormat="1" x14ac:dyDescent="0.2">
      <c r="F310" s="4"/>
    </row>
    <row r="311" spans="6:6" s="3" customFormat="1" x14ac:dyDescent="0.2">
      <c r="F311" s="4"/>
    </row>
    <row r="312" spans="6:6" s="3" customFormat="1" x14ac:dyDescent="0.2">
      <c r="F312" s="4"/>
    </row>
    <row r="313" spans="6:6" s="3" customFormat="1" x14ac:dyDescent="0.2">
      <c r="F313" s="4"/>
    </row>
    <row r="314" spans="6:6" s="3" customFormat="1" x14ac:dyDescent="0.2">
      <c r="F314" s="4"/>
    </row>
    <row r="315" spans="6:6" s="3" customFormat="1" x14ac:dyDescent="0.2">
      <c r="F315" s="4"/>
    </row>
    <row r="316" spans="6:6" s="3" customFormat="1" x14ac:dyDescent="0.2">
      <c r="F316" s="4"/>
    </row>
    <row r="317" spans="6:6" s="3" customFormat="1" x14ac:dyDescent="0.2">
      <c r="F317" s="4"/>
    </row>
    <row r="318" spans="6:6" s="3" customFormat="1" x14ac:dyDescent="0.2">
      <c r="F318" s="4"/>
    </row>
    <row r="319" spans="6:6" s="3" customFormat="1" x14ac:dyDescent="0.2">
      <c r="F319" s="4"/>
    </row>
    <row r="320" spans="6:6" s="3" customFormat="1" x14ac:dyDescent="0.2">
      <c r="F320" s="4"/>
    </row>
    <row r="321" spans="6:6" s="3" customFormat="1" x14ac:dyDescent="0.2">
      <c r="F321" s="4"/>
    </row>
    <row r="322" spans="6:6" s="3" customFormat="1" x14ac:dyDescent="0.2">
      <c r="F322" s="4"/>
    </row>
    <row r="323" spans="6:6" s="3" customFormat="1" x14ac:dyDescent="0.2">
      <c r="F323" s="4"/>
    </row>
    <row r="324" spans="6:6" s="3" customFormat="1" x14ac:dyDescent="0.2">
      <c r="F324" s="4"/>
    </row>
    <row r="325" spans="6:6" s="3" customFormat="1" x14ac:dyDescent="0.2">
      <c r="F325" s="4"/>
    </row>
    <row r="326" spans="6:6" s="3" customFormat="1" x14ac:dyDescent="0.2">
      <c r="F326" s="4"/>
    </row>
    <row r="327" spans="6:6" s="3" customFormat="1" x14ac:dyDescent="0.2">
      <c r="F327" s="4"/>
    </row>
    <row r="328" spans="6:6" s="3" customFormat="1" x14ac:dyDescent="0.2">
      <c r="F328" s="4"/>
    </row>
    <row r="329" spans="6:6" s="3" customFormat="1" x14ac:dyDescent="0.2">
      <c r="F329" s="4"/>
    </row>
    <row r="330" spans="6:6" s="3" customFormat="1" x14ac:dyDescent="0.2">
      <c r="F330" s="4"/>
    </row>
    <row r="331" spans="6:6" s="3" customFormat="1" x14ac:dyDescent="0.2">
      <c r="F331" s="4"/>
    </row>
    <row r="332" spans="6:6" s="3" customFormat="1" x14ac:dyDescent="0.2">
      <c r="F332" s="4"/>
    </row>
    <row r="333" spans="6:6" s="3" customFormat="1" x14ac:dyDescent="0.2">
      <c r="F333" s="4"/>
    </row>
    <row r="334" spans="6:6" s="3" customFormat="1" x14ac:dyDescent="0.2">
      <c r="F334" s="4"/>
    </row>
    <row r="335" spans="6:6" s="3" customFormat="1" x14ac:dyDescent="0.2">
      <c r="F335" s="4"/>
    </row>
    <row r="336" spans="6:6" s="3" customFormat="1" x14ac:dyDescent="0.2">
      <c r="F336" s="4"/>
    </row>
    <row r="337" spans="6:6" s="3" customFormat="1" x14ac:dyDescent="0.2">
      <c r="F337" s="4"/>
    </row>
    <row r="338" spans="6:6" s="3" customFormat="1" x14ac:dyDescent="0.2">
      <c r="F338" s="4"/>
    </row>
    <row r="339" spans="6:6" s="3" customFormat="1" x14ac:dyDescent="0.2">
      <c r="F339" s="4"/>
    </row>
  </sheetData>
  <autoFilter ref="B2:O7">
    <sortState ref="B4:O10">
      <sortCondition ref="F3:F8"/>
    </sortState>
  </autoFilter>
  <sortState ref="C4:N10">
    <sortCondition ref="F4:F10"/>
    <sortCondition descending="1" ref="N4:N10"/>
  </sortState>
  <mergeCells count="1">
    <mergeCell ref="B1:O1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ignoredErrors>
    <ignoredError sqref="K5:K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view="pageBreakPreview" zoomScale="130" zoomScaleNormal="130" zoomScaleSheetLayoutView="130" workbookViewId="0">
      <selection activeCell="F8" sqref="F8"/>
    </sheetView>
  </sheetViews>
  <sheetFormatPr defaultRowHeight="15" x14ac:dyDescent="0.25"/>
  <cols>
    <col min="1" max="1" width="3.7109375" bestFit="1" customWidth="1"/>
    <col min="2" max="2" width="7.5703125" bestFit="1" customWidth="1"/>
    <col min="3" max="3" width="11.28515625" customWidth="1"/>
    <col min="4" max="4" width="9.85546875" customWidth="1"/>
    <col min="5" max="5" width="6.42578125" bestFit="1" customWidth="1"/>
    <col min="6" max="6" width="11.5703125" bestFit="1" customWidth="1"/>
    <col min="7" max="7" width="19.5703125" bestFit="1" customWidth="1"/>
    <col min="8" max="8" width="8.5703125" bestFit="1" customWidth="1"/>
    <col min="9" max="9" width="8.7109375" bestFit="1" customWidth="1"/>
    <col min="10" max="10" width="6.85546875" bestFit="1" customWidth="1"/>
    <col min="11" max="11" width="6" bestFit="1" customWidth="1"/>
    <col min="12" max="12" width="6.140625" bestFit="1" customWidth="1"/>
    <col min="13" max="13" width="6.85546875" bestFit="1" customWidth="1"/>
    <col min="14" max="14" width="10.85546875" bestFit="1" customWidth="1"/>
  </cols>
  <sheetData>
    <row r="1" spans="1:14" s="15" customFormat="1" ht="40.5" customHeight="1" thickBot="1" x14ac:dyDescent="0.3">
      <c r="A1" s="42" t="s">
        <v>195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15" customFormat="1" ht="24.75" thickTop="1" x14ac:dyDescent="0.25">
      <c r="A2" s="5" t="s">
        <v>0</v>
      </c>
      <c r="B2" s="5" t="s">
        <v>1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4</v>
      </c>
      <c r="I2" s="6" t="s">
        <v>3</v>
      </c>
      <c r="J2" s="6" t="s">
        <v>5</v>
      </c>
      <c r="K2" s="6" t="s">
        <v>6</v>
      </c>
      <c r="L2" s="6" t="s">
        <v>7</v>
      </c>
      <c r="M2" s="6" t="s">
        <v>2</v>
      </c>
      <c r="N2" s="6" t="s">
        <v>13</v>
      </c>
    </row>
    <row r="3" spans="1:14" ht="38.25" x14ac:dyDescent="0.25">
      <c r="A3" s="21">
        <v>1</v>
      </c>
      <c r="B3" s="21">
        <v>214253</v>
      </c>
      <c r="C3" s="22" t="s">
        <v>97</v>
      </c>
      <c r="D3" s="21" t="s">
        <v>98</v>
      </c>
      <c r="E3" s="23" t="s">
        <v>59</v>
      </c>
      <c r="F3" s="21" t="s">
        <v>99</v>
      </c>
      <c r="G3" s="21" t="s">
        <v>81</v>
      </c>
      <c r="H3" s="34">
        <v>55.2</v>
      </c>
      <c r="I3" s="21">
        <v>152.19</v>
      </c>
      <c r="J3" s="21">
        <f>4</f>
        <v>4</v>
      </c>
      <c r="K3" s="21" t="s">
        <v>26</v>
      </c>
      <c r="L3" s="21" t="s">
        <v>19</v>
      </c>
      <c r="M3" s="30">
        <f>SUM(H3:J3)</f>
        <v>211.39</v>
      </c>
      <c r="N3" s="21" t="s">
        <v>81</v>
      </c>
    </row>
    <row r="4" spans="1:14" ht="36" x14ac:dyDescent="0.25">
      <c r="A4" s="21">
        <v>2</v>
      </c>
      <c r="B4" s="21">
        <v>191494</v>
      </c>
      <c r="C4" s="41" t="s">
        <v>192</v>
      </c>
      <c r="D4" s="21" t="s">
        <v>89</v>
      </c>
      <c r="E4" s="23" t="s">
        <v>59</v>
      </c>
      <c r="F4" s="21" t="s">
        <v>193</v>
      </c>
      <c r="G4" s="21" t="s">
        <v>81</v>
      </c>
      <c r="H4" s="21">
        <v>59.37</v>
      </c>
      <c r="I4" s="21">
        <v>114.72</v>
      </c>
      <c r="J4" s="21">
        <f>4</f>
        <v>4</v>
      </c>
      <c r="K4" s="21" t="s">
        <v>26</v>
      </c>
      <c r="L4" s="21" t="s">
        <v>19</v>
      </c>
      <c r="M4" s="30">
        <f>SUM(H4:J4)</f>
        <v>178.09</v>
      </c>
      <c r="N4" s="38" t="s">
        <v>173</v>
      </c>
    </row>
    <row r="5" spans="1:14" ht="40.5" x14ac:dyDescent="0.25">
      <c r="A5" s="21">
        <v>3</v>
      </c>
      <c r="B5" s="21">
        <v>206129</v>
      </c>
      <c r="C5" s="22" t="s">
        <v>52</v>
      </c>
      <c r="D5" s="21" t="s">
        <v>53</v>
      </c>
      <c r="E5" s="23" t="s">
        <v>54</v>
      </c>
      <c r="F5" s="21" t="s">
        <v>55</v>
      </c>
      <c r="G5" s="21" t="s">
        <v>56</v>
      </c>
      <c r="H5" s="21">
        <v>59.58</v>
      </c>
      <c r="I5" s="21">
        <v>122.07</v>
      </c>
      <c r="J5" s="21">
        <f>4</f>
        <v>4</v>
      </c>
      <c r="K5" s="21" t="s">
        <v>26</v>
      </c>
      <c r="L5" s="21" t="s">
        <v>19</v>
      </c>
      <c r="M5" s="30">
        <f>SUM(H5:J5)</f>
        <v>185.64999999999998</v>
      </c>
      <c r="N5" s="21" t="s">
        <v>24</v>
      </c>
    </row>
  </sheetData>
  <sortState ref="B5:M5">
    <sortCondition ref="E5"/>
    <sortCondition descending="1" ref="M5"/>
  </sortState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view="pageBreakPreview" zoomScale="130" zoomScaleNormal="100" zoomScaleSheetLayoutView="130" workbookViewId="0">
      <selection activeCell="H8" sqref="H8"/>
    </sheetView>
  </sheetViews>
  <sheetFormatPr defaultRowHeight="15" x14ac:dyDescent="0.25"/>
  <cols>
    <col min="1" max="1" width="3.7109375" bestFit="1" customWidth="1"/>
    <col min="2" max="2" width="6.140625" bestFit="1" customWidth="1"/>
    <col min="3" max="3" width="11" customWidth="1"/>
    <col min="4" max="4" width="7.28515625" bestFit="1" customWidth="1"/>
    <col min="5" max="5" width="6.42578125" bestFit="1" customWidth="1"/>
    <col min="6" max="6" width="11.28515625" customWidth="1"/>
    <col min="7" max="7" width="21.7109375" customWidth="1"/>
    <col min="8" max="8" width="8.5703125" bestFit="1" customWidth="1"/>
    <col min="9" max="9" width="8.7109375" bestFit="1" customWidth="1"/>
    <col min="10" max="10" width="6.85546875" bestFit="1" customWidth="1"/>
    <col min="11" max="11" width="6" bestFit="1" customWidth="1"/>
    <col min="12" max="12" width="6.140625" bestFit="1" customWidth="1"/>
    <col min="13" max="13" width="7" bestFit="1" customWidth="1"/>
    <col min="14" max="14" width="10.85546875" bestFit="1" customWidth="1"/>
  </cols>
  <sheetData>
    <row r="1" spans="1:14" s="15" customFormat="1" ht="38.25" customHeight="1" thickBot="1" x14ac:dyDescent="0.3">
      <c r="A1" s="42" t="s">
        <v>188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s="15" customFormat="1" ht="24.75" thickTop="1" x14ac:dyDescent="0.25">
      <c r="A2" s="5" t="s">
        <v>0</v>
      </c>
      <c r="B2" s="5" t="s">
        <v>1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4</v>
      </c>
      <c r="I2" s="6" t="s">
        <v>3</v>
      </c>
      <c r="J2" s="6" t="s">
        <v>5</v>
      </c>
      <c r="K2" s="6" t="s">
        <v>6</v>
      </c>
      <c r="L2" s="6" t="s">
        <v>7</v>
      </c>
      <c r="M2" s="6" t="s">
        <v>2</v>
      </c>
      <c r="N2" s="6" t="s">
        <v>13</v>
      </c>
    </row>
    <row r="3" spans="1:14" ht="39.75" customHeight="1" x14ac:dyDescent="0.25">
      <c r="A3" s="25">
        <v>1</v>
      </c>
      <c r="B3" s="21">
        <v>203258</v>
      </c>
      <c r="C3" s="19" t="s">
        <v>109</v>
      </c>
      <c r="D3" s="11" t="s">
        <v>110</v>
      </c>
      <c r="E3" s="24" t="s">
        <v>36</v>
      </c>
      <c r="F3" s="10" t="s">
        <v>111</v>
      </c>
      <c r="G3" s="10" t="s">
        <v>112</v>
      </c>
      <c r="H3" s="31">
        <v>52.5</v>
      </c>
      <c r="I3" s="8">
        <v>96.31</v>
      </c>
      <c r="J3" s="12">
        <f>4+4+4+6</f>
        <v>18</v>
      </c>
      <c r="K3" s="21" t="s">
        <v>19</v>
      </c>
      <c r="L3" s="12" t="s">
        <v>19</v>
      </c>
      <c r="M3" s="26">
        <f>SUM(H3:J3)</f>
        <v>166.81</v>
      </c>
      <c r="N3" s="38" t="s">
        <v>176</v>
      </c>
    </row>
  </sheetData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1η Ομάδα</vt:lpstr>
      <vt:lpstr>2η Ομάδα</vt:lpstr>
      <vt:lpstr>3η Ομάδα</vt:lpstr>
      <vt:lpstr>4η Ομάδα</vt:lpstr>
      <vt:lpstr>'1η Ομάδα'!Print_Titles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FRAGOYDHS</dc:creator>
  <cp:lastModifiedBy>Αλεξίκας</cp:lastModifiedBy>
  <cp:lastPrinted>2025-05-15T09:21:22Z</cp:lastPrinted>
  <dcterms:created xsi:type="dcterms:W3CDTF">2011-06-30T06:31:20Z</dcterms:created>
  <dcterms:modified xsi:type="dcterms:W3CDTF">2025-05-15T09:21:42Z</dcterms:modified>
</cp:coreProperties>
</file>