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E:\Π.Υ.Σ.Δ.Ε\Π.Υ.Σ.Δ.Ε. 2024\Πράξη 21η_30-09-2024\Εξερχόμενα\(Μέρα 2η) Θέμα 2ο Τροπ. Τοποθ. Εκπ\"/>
    </mc:Choice>
  </mc:AlternateContent>
  <bookViews>
    <workbookView xWindow="-120" yWindow="-120" windowWidth="29040" windowHeight="15720"/>
  </bookViews>
  <sheets>
    <sheet name="21η_30-09-2024" sheetId="8" r:id="rId1"/>
  </sheets>
  <definedNames>
    <definedName name="_xlnm._FilterDatabase" localSheetId="0" hidden="1">'21η_30-09-2024'!$A$2:$T$40</definedName>
    <definedName name="_xlnm.Print_Titles" localSheetId="0">'21η_30-09-2024'!$1:$2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8" l="1"/>
  <c r="M17" i="8" l="1"/>
  <c r="Q17" i="8" s="1"/>
  <c r="Q35" i="8" l="1"/>
  <c r="M33" i="8"/>
  <c r="Q33" i="8" s="1"/>
  <c r="M32" i="8"/>
  <c r="Q32" i="8" s="1"/>
  <c r="M31" i="8"/>
  <c r="Q31" i="8" s="1"/>
  <c r="Q28" i="8"/>
  <c r="M40" i="8" l="1"/>
  <c r="Q40" i="8" s="1"/>
  <c r="M36" i="8"/>
  <c r="Q36" i="8" s="1"/>
  <c r="M30" i="8"/>
  <c r="Q30" i="8" s="1"/>
  <c r="Q23" i="8"/>
  <c r="Q21" i="8"/>
  <c r="Q11" i="8"/>
  <c r="M10" i="8"/>
  <c r="Q10" i="8" s="1"/>
  <c r="M13" i="8"/>
  <c r="Q13" i="8" s="1"/>
  <c r="Q8" i="8" l="1"/>
  <c r="Q5" i="8"/>
  <c r="M14" i="8" l="1"/>
  <c r="Q14" i="8" s="1"/>
  <c r="M6" i="8" l="1"/>
  <c r="Q6" i="8" s="1"/>
  <c r="M7" i="8"/>
  <c r="Q7" i="8" s="1"/>
  <c r="M27" i="8"/>
  <c r="Q27" i="8" s="1"/>
  <c r="M22" i="8"/>
  <c r="Q22" i="8" s="1"/>
  <c r="Q26" i="8" l="1"/>
  <c r="M38" i="8" l="1"/>
  <c r="Q38" i="8" s="1"/>
  <c r="M37" i="8"/>
  <c r="Q37" i="8" s="1"/>
  <c r="M39" i="8" l="1"/>
  <c r="Q39" i="8" s="1"/>
  <c r="M18" i="8" l="1"/>
  <c r="Q18" i="8" s="1"/>
  <c r="M29" i="8" l="1"/>
  <c r="Q29" i="8" s="1"/>
  <c r="M20" i="8" l="1"/>
  <c r="Q20" i="8" s="1"/>
  <c r="M12" i="8" l="1"/>
  <c r="Q12" i="8" s="1"/>
  <c r="M19" i="8" l="1"/>
  <c r="Q19" i="8" s="1"/>
  <c r="Q34" i="8" l="1"/>
  <c r="Q9" i="8" l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Q4" i="8"/>
  <c r="M3" i="8"/>
  <c r="Q3" i="8" s="1"/>
  <c r="M24" i="8" l="1"/>
  <c r="Q24" i="8" s="1"/>
  <c r="Q25" i="8" l="1"/>
  <c r="M16" i="8" l="1"/>
  <c r="Q16" i="8" s="1"/>
  <c r="M15" i="8" l="1"/>
  <c r="Q15" i="8" s="1"/>
</calcChain>
</file>

<file path=xl/sharedStrings.xml><?xml version="1.0" encoding="utf-8"?>
<sst xmlns="http://schemas.openxmlformats.org/spreadsheetml/2006/main" count="506" uniqueCount="271">
  <si>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</si>
  <si>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</si>
  <si>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</si>
  <si>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</si>
  <si>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</si>
  <si>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</si>
  <si>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</si>
  <si>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</si>
  <si>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</si>
  <si>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</si>
  <si>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</si>
  <si>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</si>
  <si>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</si>
  <si>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</si>
  <si>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</si>
  <si>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</si>
  <si>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</si>
  <si>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</si>
  <si>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Γ. Από Απόσπ.</t>
  </si>
  <si>
    <t>Τοποθ.</t>
  </si>
  <si>
    <t>Όχι</t>
  </si>
  <si>
    <t>Α. Οργαν.</t>
  </si>
  <si>
    <t>Συμπλ.</t>
  </si>
  <si>
    <t>Νεοδιόριστος</t>
  </si>
  <si>
    <t>Β. Προσ.</t>
  </si>
  <si>
    <t>-</t>
  </si>
  <si>
    <t>Νεοδιόριστη</t>
  </si>
  <si>
    <t>Ναι</t>
  </si>
  <si>
    <t>Ειδική Κατ.</t>
  </si>
  <si>
    <t>ΠΕ06</t>
  </si>
  <si>
    <t>Αγγλικής Φιλολογίας</t>
  </si>
  <si>
    <t>ΑΒΡΑΜΙΔΗΣ</t>
  </si>
  <si>
    <t>ΑΒΡΑΑΜ</t>
  </si>
  <si>
    <t>ΠΕ04.05</t>
  </si>
  <si>
    <t>Γεωλόγων</t>
  </si>
  <si>
    <t>ΙΩΑΝΝΗΣ</t>
  </si>
  <si>
    <t>Θεολόγων</t>
  </si>
  <si>
    <t>ΕΛΕΝΗ</t>
  </si>
  <si>
    <t>Κοζάνη</t>
  </si>
  <si>
    <t>ΠΕ05</t>
  </si>
  <si>
    <t>Γαλλικής Φιλολογίας</t>
  </si>
  <si>
    <t>ΠΕ03</t>
  </si>
  <si>
    <t>Μαθηματικών</t>
  </si>
  <si>
    <t>ΠΕ04.02</t>
  </si>
  <si>
    <t>Χημικών</t>
  </si>
  <si>
    <t>Εορδαία</t>
  </si>
  <si>
    <t>ΠΕ08</t>
  </si>
  <si>
    <t>Καλλιτεχνικών</t>
  </si>
  <si>
    <t>ΚΥΡΙΑΚΗ</t>
  </si>
  <si>
    <t>ΧΡΗΣΤΟΣ</t>
  </si>
  <si>
    <t>Γ. Οργάν.</t>
  </si>
  <si>
    <t>Απόσπ.</t>
  </si>
  <si>
    <t>ΓΕΩΡΓΙΟΣ</t>
  </si>
  <si>
    <t>Βόιο</t>
  </si>
  <si>
    <t>4ο, 3ο, 2ο, 1ο Γυμν. Πτολ., 1ο ΕΠΑ.Λ. Πτολ., Μουσ. Πτολ., Γυμν. Περδίκκα, Γυμν. Αναρ., Γυμν. Ανατολικού, 5ο Γυμν. Κοζ.</t>
  </si>
  <si>
    <r>
      <t>Τροποποιήσεις Τοποθετήσεων, Διαθέσεων εκπαιδευτικών κατά την 21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/30 - 09 - 2024 Συνεδρίαση του Π.Υ.Σ.Δ.Ε. Κοζάνης</t>
    </r>
  </si>
  <si>
    <r>
      <rPr>
        <b/>
        <sz val="8"/>
        <color theme="5" tint="-0.499984740745262"/>
        <rFont val="Calibri"/>
        <family val="2"/>
        <charset val="161"/>
        <scheme val="minor"/>
      </rPr>
      <t>21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/30 - 09 - 2024</t>
    </r>
    <r>
      <rPr>
        <b/>
        <sz val="8"/>
        <color indexed="8"/>
        <rFont val="Calibri"/>
        <family val="2"/>
        <charset val="161"/>
        <scheme val="minor"/>
      </rPr>
      <t xml:space="preserve"> Συνεδρίαση του Π.Υ.Σ.Δ.Ε. Κοζάνης</t>
    </r>
  </si>
  <si>
    <t>ΚΟΥΝΤΟΥΡΑΤΖΟΓΛΟΥ</t>
  </si>
  <si>
    <t>ΕΥΣΕΒΙΑ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</si>
  <si>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Σκιάθου</t>
    </r>
  </si>
  <si>
    <t>2ο-4ο-3ο-1ο Γυμν. Πτολ., 1ο-2ο-3ο ΓΕ.Λ. Πτολ., Γυμν. Ανατολικού, Γυμν. Περδίκκα, Καλλ. Γυμν. Κοζ., Μουσ. Σχολ. Σιάτιστας, ΓΕ.Λ. Σιάτιστας, 2ο-6ο-8ο Γυμν. Κοζ., 1ο-2ο-3ο-4ο ΓΕ.Λ. Κοζ., Γυμν. Εράτυρας, Γυμν. Νεάπολης, Γυμν. Αιανής, Γυμν. Κρόκου, Γυμν. Βελβεντού, Γυμν. Ξηρολίμνης, Γυμν. Τσοτυλίου, Γυμν. Πενταλόφου</t>
  </si>
  <si>
    <t>ΑΣΠΡΟΣ</t>
  </si>
  <si>
    <t>ΑΛΕΞΑΝΔΡΟΣ</t>
  </si>
  <si>
    <t>1ο-6ο-8ο Γυμν. Κοζ., Καλλ. Γυμν. Κοζ., 1ο-2ο-3ο-4ο-5ο Γυμν. Πτολ.</t>
  </si>
  <si>
    <r>
      <rPr>
        <u/>
        <sz val="8"/>
        <rFont val="Calibri"/>
        <family val="2"/>
        <charset val="161"/>
        <scheme val="minor"/>
      </rPr>
      <t>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9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>Σιάτιστας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Νεάπολης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με Λ.Τ. </t>
    </r>
    <r>
      <rPr>
        <b/>
        <sz val="8"/>
        <rFont val="Calibri"/>
        <family val="2"/>
        <charset val="161"/>
        <scheme val="minor"/>
      </rPr>
      <t>Τσοτυλίου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 ώρες στο Γυμνάσιο με Λ.Τ. </t>
    </r>
    <r>
      <rPr>
        <b/>
        <sz val="8"/>
        <rFont val="Calibri"/>
        <family val="2"/>
        <charset val="161"/>
        <scheme val="minor"/>
      </rPr>
      <t>Πενταλόφου</t>
    </r>
    <r>
      <rPr>
        <sz val="8"/>
        <rFont val="Calibri"/>
        <family val="2"/>
        <charset val="161"/>
        <scheme val="minor"/>
      </rPr>
      <t/>
    </r>
  </si>
  <si>
    <t>ΒΟΓΙΑΤΖΗΣ</t>
  </si>
  <si>
    <t>Καλλ. Γυμν. Κοζ., 6ο-1ο Γυμν. Κοζ., Μουσ. Σχολ. Πτολ., 8ο Γυμν. Κοζ., Γυμν. Κρόκου, Γυμν. Ξηρολίμνης, Γυμν. Λευκοπηγής, Γυμν. Αιανής, Γυμν. Καπνοχωρίου, 4ο-3ο-2ο-1ο Γυμν. Πτολ.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</si>
  <si>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Αιανής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Ξηρολίμνης</t>
    </r>
  </si>
  <si>
    <t>ΠΕ01</t>
  </si>
  <si>
    <t>ΣΑΛΤΣΟΓΛΙΔΟΥ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</si>
  <si>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Κρόκου</t>
    </r>
  </si>
  <si>
    <t>Γυμ. Αιαν., Καλλ. Γυμ. Κοζ., Γυμ. Λευκοπ., Γυμ. Ξηρολ.</t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</si>
  <si>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ώρες) στο Γυμνάσιο </t>
    </r>
    <r>
      <rPr>
        <b/>
        <sz val="8"/>
        <rFont val="Calibri"/>
        <family val="2"/>
        <charset val="161"/>
        <scheme val="minor"/>
      </rPr>
      <t>Αιανής</t>
    </r>
    <r>
      <rPr>
        <sz val="8"/>
        <rFont val="Calibri"/>
        <family val="2"/>
        <charset val="161"/>
        <scheme val="minor"/>
      </rPr>
      <t/>
    </r>
  </si>
  <si>
    <t>ΑΖΗ</t>
  </si>
  <si>
    <t>ΑΥΓΟΥΣΤΑ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</si>
  <si>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Αιανής</t>
    </r>
  </si>
  <si>
    <t>Γυμν. Αιανής, Γυμν. Λευκοπηγής, Γυμν. Ξηρολίμνης, 4ο-5ο Γυμν. Κοζ., 3ο ΓΕ.Λ. Κοζ., Γυμν. Αναρράχης-Εμπορίου, Γυμν. Περδίκκα</t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</si>
  <si>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ώρες) στο Γυμνάσιο </t>
    </r>
    <r>
      <rPr>
        <b/>
        <sz val="8"/>
        <rFont val="Calibri"/>
        <family val="2"/>
        <charset val="161"/>
        <scheme val="minor"/>
      </rPr>
      <t>Λευκοπηγής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</si>
  <si>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t>ΤΣΙΟΠΤΣΙΑΣ</t>
  </si>
  <si>
    <t>ΕΜΜΑΝΟΥΗΛ</t>
  </si>
  <si>
    <r>
      <t xml:space="preserve">Γενικό Λύκειο </t>
    </r>
    <r>
      <rPr>
        <b/>
        <sz val="8"/>
        <color rgb="FF000000"/>
        <rFont val="Calibri"/>
        <family val="2"/>
        <charset val="161"/>
        <scheme val="minor"/>
      </rPr>
      <t>Σερβίων</t>
    </r>
  </si>
  <si>
    <t>Γυμν. Σερβίων, ΕΠΑ.Λ. Σερβίων</t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</si>
  <si>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στο ΕΠΑ.Λ. </t>
    </r>
    <r>
      <rPr>
        <b/>
        <sz val="8"/>
        <color indexed="8"/>
        <rFont val="Calibri"/>
        <family val="2"/>
        <charset val="161"/>
        <scheme val="minor"/>
      </rPr>
      <t>Σερβίων</t>
    </r>
  </si>
  <si>
    <t>ΑΝΝΑ</t>
  </si>
  <si>
    <t>ΠΕ11</t>
  </si>
  <si>
    <t>Φυσικής Αγωγής</t>
  </si>
  <si>
    <t>ΤΟΚΑΣ</t>
  </si>
  <si>
    <t>ΒΑΣΙΛΕΙΟΣ</t>
  </si>
  <si>
    <t>ΓΕ.Λ. Σιάτιστας, Γυμν. Σιάτιστας, ΕΠΑ.Λ. Σιάτιστας, Γυμν. Γαλατινής, Γυμν. Εράτυρας, Γυμν. Ξηρολίμνης, Γυμν. Λευκοπηγής, Γυμν. Νεάπολης, 2ο-3ο-4ο ΓΕ.Λ. Κοζ., 4ο-1ο-5ο Γυμν. Κοζ., Καλλ. Γυμν. Κοζ.</t>
  </si>
  <si>
    <t>ΚΑΚΟΣΙΜΟΥ</t>
  </si>
  <si>
    <t>ΣΟΦΙΑ</t>
  </si>
  <si>
    <t>Μουσ. Σχ. Σιάτ., ΕΠΑ.Λ. Σιάτ., ΓΕ.Λ. Σιάτ., Γυμ. Σιάτ., Γυμ. Εράτ., Γυμ. Γαλατ., Γυμ. Ξηρολ., 3ο ΓΕ.Λ. Κοζ., 4ο, 5ο, 1ο, 2ο Γυμ. Κοζ.</t>
  </si>
  <si>
    <r>
      <rPr>
        <u/>
        <sz val="8"/>
        <rFont val="Calibri"/>
        <family val="2"/>
        <charset val="161"/>
        <scheme val="minor"/>
      </rPr>
      <t>Προσωρινή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>Γαλατινης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Εράτυρας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</si>
  <si>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ΤΣΕΛΙΚΑ</t>
  </si>
  <si>
    <t>ΣΜΑΡΑΓΔΗ</t>
  </si>
  <si>
    <t>ΠΕ04.04</t>
  </si>
  <si>
    <t>Βιολόγων</t>
  </si>
  <si>
    <r>
      <rPr>
        <b/>
        <sz val="8"/>
        <color rgb="FF000000"/>
        <rFont val="Calibri"/>
        <family val="2"/>
        <charset val="161"/>
        <scheme val="minor"/>
      </rPr>
      <t>3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</si>
  <si>
    <t>Σχολεία δήμου Κοζ.</t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</si>
  <si>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8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</si>
  <si>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ΒΛΑΧΟΥ</t>
  </si>
  <si>
    <t>ΑΘΗΝΑ</t>
  </si>
  <si>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</si>
  <si>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1ο ΓΕ.Λ. Κοζ., 8ο-5ο Γυμν. Κοζ., 2ο ΕΠΑ.Λ. Κοζ., 6ο Γυμν. Κοζ., Γυμν. Κρόκου, 3ο Γυμν. Κοζ., Καλλ. Γυμν. Κοζ., Γυμν. Ξηρολίμνης, Γυμν. Λευκοπηγής, Γυμν. Αιανής, Μουσ. Σχολ. Σιάτιστας, Γυμν. Σιάτιστας, ΓΕ.Λ. Σιάτιστας</t>
  </si>
  <si>
    <t>ΠΕ07</t>
  </si>
  <si>
    <t>Γερμανικής Φιλολογίας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</si>
  <si>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</si>
  <si>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ΦΑΡΜΑΚΗΣ</t>
  </si>
  <si>
    <r>
      <rPr>
        <b/>
        <sz val="8"/>
        <color rgb="FF000000"/>
        <rFont val="Calibri"/>
        <family val="2"/>
        <charset val="161"/>
        <scheme val="minor"/>
      </rPr>
      <t>8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</si>
  <si>
    <t>2ο ΕΠΑ.Λ. Κοζ., 4ο Γυμ. Κοζ., 3ο, 2ο, 4ο ΓΕ.Λ. Κοζ., 5ο, 3ο, 1ο, 6ο Γυμ. Κοζ., Γυμ. Λευκ., Καλλ. Σχ. Κοζ.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</si>
  <si>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</si>
  <si>
    <t>ΣΑΡΙΔΟΥ</t>
  </si>
  <si>
    <t>ΕΥΤΕΡΠΗ</t>
  </si>
  <si>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Κέρκυρας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</si>
  <si>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Αναρράχης - Εμπορίου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</si>
  <si>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t>ΒΑΡΣΑΜΗ</t>
  </si>
  <si>
    <t>ΕΛΕΥΘΕΡΙΑ</t>
  </si>
  <si>
    <t>Μουσ. Σχ. Σιάτ., Γυμ. Σιάτ. ΓΕ.Λ. Σιάτ., Γυμ. Εράτ., Γυμ. Γαλατ., Γυμ. Νεάπ., ΓΕ.Λ. Νεάπ., Γυμ. Ξηρολ.</t>
  </si>
  <si>
    <r>
      <rPr>
        <u/>
        <sz val="8"/>
        <rFont val="Calibri"/>
        <family val="2"/>
        <charset val="161"/>
        <scheme val="minor"/>
      </rPr>
      <t>Νέα προσωρινή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rFont val="Calibri"/>
        <family val="2"/>
        <charset val="161"/>
        <scheme val="minor"/>
      </rPr>
      <t>13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Γυμνάσιο με Λ.Τ. </t>
    </r>
    <r>
      <rPr>
        <b/>
        <sz val="8"/>
        <rFont val="Calibri"/>
        <family val="2"/>
        <charset val="161"/>
        <scheme val="minor"/>
      </rPr>
      <t>Τσοτυλίου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Νεάπολης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Γυμνάσιο με Λ.Τ. </t>
    </r>
    <r>
      <rPr>
        <b/>
        <sz val="8"/>
        <rFont val="Calibri"/>
        <family val="2"/>
        <charset val="161"/>
        <scheme val="minor"/>
      </rPr>
      <t>Πενταλόφου</t>
    </r>
  </si>
  <si>
    <t>ΒΟΜΒΑΣ</t>
  </si>
  <si>
    <t>ΠΕ86</t>
  </si>
  <si>
    <t>Πληροφορικής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</si>
  <si>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Σερβίων</t>
    </r>
  </si>
  <si>
    <t>Γυμν. Πόλης Κοζ., Γυμν. Ξηρολίμνης, Εσπ. Γυμν. Κοζ., Καλλ. Γυμν. Κοζ.</t>
  </si>
  <si>
    <t>ΣΙΩΖΟΣ</t>
  </si>
  <si>
    <t>ΑΘΑΝΑΣΙΟΣ</t>
  </si>
  <si>
    <t>ΜΠΟΥΝΟΒΑΣ</t>
  </si>
  <si>
    <t>ΣΤΕΦΑΝΟΣ</t>
  </si>
  <si>
    <r>
      <rPr>
        <b/>
        <sz val="8"/>
        <color rgb="FF000000"/>
        <rFont val="Calibri"/>
        <family val="2"/>
        <charset val="161"/>
        <scheme val="minor"/>
      </rPr>
      <t>2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</si>
  <si>
    <t>Σερβίων</t>
  </si>
  <si>
    <t>ΚΑΠΠΑ</t>
  </si>
  <si>
    <t>Καλλ. Γυμν. Κοζ., 2ο-5ο-3ο-1ο-4ο Γυμν. Κοζ., 1ο-4ο-2ο ΕΠΑ.Λ. Κοζ., 1ο-2ο-3ο-4ο ΓΕ.Λ. Κοζ., 6ο Γυμν. Κοζ., Γυμν. Λευκοπηγής, Γυμν. Αιανής, Γυμν. Σιάτιστας, ΕΠΑ.Λ. Σιάτιστας</t>
  </si>
  <si>
    <r>
      <rPr>
        <u/>
        <sz val="8"/>
        <rFont val="Calibri"/>
        <family val="2"/>
        <charset val="161"/>
        <scheme val="minor"/>
      </rPr>
      <t>Προσωρινή τοποθέτηση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Εσπερινό ΕΠΑ.Λ.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</si>
  <si>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Σερβίων</t>
    </r>
  </si>
  <si>
    <t>Βελβεντού</t>
  </si>
  <si>
    <t>ΣΤΥΛΙΑΝΗ</t>
  </si>
  <si>
    <t>ΛΕΠΙΔΑΣ</t>
  </si>
  <si>
    <t>Γυμ. Τραν., Γυμ. Βελβ.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</si>
  <si>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>Τρανοβάλτου</t>
    </r>
    <r>
      <rPr>
        <sz val="8"/>
        <rFont val="Calibri"/>
        <family val="2"/>
        <charset val="161"/>
        <scheme val="minor"/>
      </rPr>
      <t/>
    </r>
  </si>
  <si>
    <t>ΖΑΡΟΓΙΑΝΝΗ</t>
  </si>
  <si>
    <t>ΙΦΙΓΕΝΕΙΑ</t>
  </si>
  <si>
    <t xml:space="preserve">ΚΟΝΤΟΥΛΑ </t>
  </si>
  <si>
    <t xml:space="preserve">ΔΕΣΠΟΙΝΑ </t>
  </si>
  <si>
    <t>Φιλολόγων</t>
  </si>
  <si>
    <t>ΠΕ02</t>
  </si>
  <si>
    <r>
      <t xml:space="preserve"> Γυμνάσιο με Λ.Τ. </t>
    </r>
    <r>
      <rPr>
        <b/>
        <sz val="8"/>
        <color rgb="FF000000"/>
        <rFont val="Calibri"/>
        <family val="2"/>
        <charset val="161"/>
        <scheme val="minor"/>
      </rPr>
      <t>Μεγανησίου Λευκάδας</t>
    </r>
  </si>
  <si>
    <t>Εσπ. Γυμν. Κοζ.</t>
  </si>
  <si>
    <t>ΚΑΤΣΑΝΤΩΝΗ</t>
  </si>
  <si>
    <r>
      <t xml:space="preserve">Γενικό Λύκειο </t>
    </r>
    <r>
      <rPr>
        <b/>
        <sz val="8"/>
        <color rgb="FF000000"/>
        <rFont val="Calibri"/>
        <family val="2"/>
        <charset val="161"/>
        <scheme val="minor"/>
      </rPr>
      <t>Βελβεντού</t>
    </r>
  </si>
  <si>
    <t>Γυμν. Βελβεντού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</si>
  <si>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14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Βελβεντού</t>
    </r>
  </si>
  <si>
    <t>ΓΚΑΝΤΩΝΑ</t>
  </si>
  <si>
    <t>ΕΥΑΓΓΕΛΗ</t>
  </si>
  <si>
    <t>ΠΕ04.01</t>
  </si>
  <si>
    <t>Φυσικών</t>
  </si>
  <si>
    <t>Μουσ. Σχ. Σιάτ., ΓΕ.Λ. Νεάπ., Γυμ. Εράτ., Γυμ. Γαλατ., Γυμ. Νεάπ., ΓΕ.Λ. Σιάτ., Γυμ. Σιάτ., Γυμ. Ξηρολ., 1ο, 2ο ΓΕ.Λ. Κοζ., 4ο, 8ο Γυμ. Κοζ., Καλλ. Σχ. Κοζ., 5ο Γυμ. Κοζ., 4ο ΓΕ.Λ. Κοζ.</t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</si>
  <si>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Γαλατινής</t>
    </r>
  </si>
  <si>
    <t>Καλλ. Γυμν. Κοζ., 4ο Εσπ. ΕΠΑ.Λ. Κοζ.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</si>
  <si>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Τρανοβάλτου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Λιβαδερού</t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</si>
  <si>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Ξηρολίμνης</t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</si>
  <si>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15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14</t>
    </r>
    <r>
      <rPr>
        <sz val="8"/>
        <rFont val="Calibri"/>
        <family val="2"/>
        <charset val="161"/>
        <scheme val="minor"/>
      </rPr>
      <t xml:space="preserve"> στο Γυμνάσιο </t>
    </r>
    <r>
      <rPr>
        <b/>
        <sz val="8"/>
        <rFont val="Calibri"/>
        <family val="2"/>
        <charset val="161"/>
        <scheme val="minor"/>
      </rPr>
      <t>Βελβεντού</t>
    </r>
  </si>
  <si>
    <t>ΓΙΑΚΟΥ</t>
  </si>
  <si>
    <r>
      <t xml:space="preserve">Γυμνάσιο </t>
    </r>
    <r>
      <rPr>
        <b/>
        <sz val="8"/>
        <color theme="1"/>
        <rFont val="Calibri"/>
        <family val="2"/>
        <charset val="161"/>
        <scheme val="minor"/>
      </rPr>
      <t>Θιναλίου Κέρκυρας</t>
    </r>
  </si>
  <si>
    <t>Γυμ. Κρόκου, Λευκ., 5ο - 2ο - 4ο - 6ο - 1ο - 3ο Γυμ. Κοζ., Καλλ. Γυμ. Κοζ., Γυμ. Αιαν., Ξηρολ., 4ο - 1ο ΓΕ.Λ. Κοζ.</t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</si>
  <si>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</si>
  <si>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 xml:space="preserve">Κοζάνης </t>
    </r>
    <r>
      <rPr>
        <sz val="8"/>
        <rFont val="Calibri"/>
        <family val="2"/>
        <charset val="161"/>
        <scheme val="minor"/>
      </rPr>
      <t/>
    </r>
  </si>
  <si>
    <t>ΚΟΥΤΣΟΝΙΚΑΣ</t>
  </si>
  <si>
    <t>ΔΗΜΗΤΡΙΟΣ</t>
  </si>
  <si>
    <r>
      <t xml:space="preserve">Μουσικό Σχολείο </t>
    </r>
    <r>
      <rPr>
        <b/>
        <sz val="8"/>
        <color indexed="8"/>
        <rFont val="Calibri"/>
        <family val="2"/>
        <charset val="161"/>
        <scheme val="minor"/>
      </rPr>
      <t>Αγρινίου</t>
    </r>
  </si>
  <si>
    <t>Εσπ. Γυμν. Κοζ., 4ο Εσπ. ΕΠΑ.Λ. Κοζ., 2ο-5ο-3ο-6ο-8ο-4ο Γυμν. Κοζ., 1ο ΕΠΑ.Λ. Κοζ., 4ο-2ο-3ο-1ο ΓΕ.Λ. Κοζ.</t>
  </si>
  <si>
    <r>
      <rPr>
        <u/>
        <sz val="8"/>
        <color indexed="8"/>
        <rFont val="Calibri"/>
        <family val="2"/>
        <charset val="161"/>
        <scheme val="minor"/>
      </rPr>
      <t>Τοποθέτηση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</si>
  <si>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ΓΚΑΝΑΤΣΙΟΥ</t>
  </si>
  <si>
    <t>ΚΩΝΣΤΑΝΤΙΝΑ</t>
  </si>
  <si>
    <r>
      <rPr>
        <b/>
        <u/>
        <sz val="8"/>
        <color rgb="FF000000"/>
        <rFont val="Calibri"/>
        <family val="2"/>
        <charset val="161"/>
        <scheme val="minor"/>
      </rPr>
      <t>Ολική διάθεση</t>
    </r>
    <r>
      <rPr>
        <sz val="8"/>
        <color indexed="8"/>
        <rFont val="Calibri"/>
        <family val="2"/>
        <charset val="161"/>
        <scheme val="minor"/>
      </rPr>
      <t>: Καλλ. Γυμν. Κοζ., 1ο-3ο-2ο-4ο ΓΕ.Λ. Κοζ., 5ο-8ο-6ο-2ο-3ο Γυμν. Κοζ., ΓΕ.Λ. Σιάτιστας, Μουσ. Σχολ. Σιάτ., ΓΕ.Λ. Βελβεντού, Γυμν. Βελβεντού, Γυμν. Καπνοχωρίου, Μουσ. Σχολ. Πτολ., ΓΕ.Λ. Νεάπολης, Γυμν. Νεάπολης, Γυμν. Γαλατινής, Γυμν. Εράτυρας</t>
    </r>
  </si>
  <si>
    <t>ΚΟΥΤΡΑΣ</t>
  </si>
  <si>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</si>
  <si>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Ολική</t>
    </r>
    <r>
      <rPr>
        <sz val="8"/>
        <color indexed="8"/>
        <rFont val="Calibri"/>
        <family val="2"/>
        <charset val="161"/>
        <scheme val="minor"/>
      </rPr>
      <t xml:space="preserve"> διάθεση στο </t>
    </r>
    <r>
      <rPr>
        <u/>
        <sz val="8"/>
        <color indexed="8"/>
        <rFont val="Calibri"/>
        <family val="2"/>
        <charset val="161"/>
        <scheme val="minor"/>
      </rPr>
      <t>Εσπερινό</t>
    </r>
    <r>
      <rPr>
        <sz val="8"/>
        <color indexed="8"/>
        <rFont val="Calibri"/>
        <family val="2"/>
        <charset val="161"/>
        <scheme val="minor"/>
      </rPr>
      <t xml:space="preserve"> Γυμνάσιο με Λ.Τ.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</si>
  <si>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ΠΑΠΑΔΟΠΟΥΛΟΣ</t>
  </si>
  <si>
    <t>ΘΕΟΔΩΡΟΣ</t>
  </si>
  <si>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</si>
  <si>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2ο-1ο ΕΠΑ.Λ. Πτολ., Γυμν. Περδίκκα, Μουσ. Σχολ. Πτολ.</t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</si>
  <si>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</si>
  <si>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από το ΕΠΑ.Λ. </t>
    </r>
    <r>
      <rPr>
        <b/>
        <sz val="8"/>
        <color indexed="8"/>
        <rFont val="Calibri"/>
        <family val="2"/>
        <charset val="161"/>
        <scheme val="minor"/>
      </rPr>
      <t xml:space="preserve">Σερβίων </t>
    </r>
    <r>
      <rPr>
        <sz val="8"/>
        <color indexed="8"/>
        <rFont val="Calibri"/>
        <family val="2"/>
        <charset val="161"/>
        <scheme val="minor"/>
      </rPr>
      <t xml:space="preserve">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Σερβίων</t>
    </r>
  </si>
  <si>
    <t>ΠΙΠΕΡΙΔΟΥ</t>
  </si>
  <si>
    <r>
      <rPr>
        <b/>
        <sz val="8"/>
        <color rgb="FF000000"/>
        <rFont val="Calibri"/>
        <family val="2"/>
        <charset val="161"/>
        <scheme val="minor"/>
      </rPr>
      <t>1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</si>
  <si>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1ο ΓΕ.Λ. Πτολ., Μουσ. Σχολ. Πτολ.</t>
  </si>
  <si>
    <t>ΜΑΝΙΟΥΔΑΚΗΣ</t>
  </si>
  <si>
    <r>
      <rPr>
        <u/>
        <sz val="8"/>
        <color rgb="FF000000"/>
        <rFont val="Calibri"/>
        <family val="2"/>
        <charset val="161"/>
        <scheme val="minor"/>
      </rPr>
      <t>Καλλιτεχνικό</t>
    </r>
    <r>
      <rPr>
        <sz val="8"/>
        <color rgb="FF000000"/>
        <rFont val="Calibri"/>
        <family val="2"/>
        <charset val="161"/>
        <scheme val="minor"/>
      </rPr>
      <t xml:space="preserve"> Γυμνάσιο με Λ.Τ</t>
    </r>
    <r>
      <rPr>
        <b/>
        <sz val="8"/>
        <color indexed="8"/>
        <rFont val="Calibri"/>
        <family val="2"/>
        <charset val="161"/>
        <scheme val="minor"/>
      </rPr>
      <t>. Κοζάνης</t>
    </r>
  </si>
  <si>
    <t>Καλλ. Γυμν. Κοζ., 1ο-2ο-3ο-4ο-5ο-6ο Γυμν. Κοζ.</t>
  </si>
  <si>
    <r>
      <rPr>
        <u/>
        <sz val="8"/>
        <rFont val="Calibri"/>
        <family val="2"/>
        <charset val="161"/>
        <scheme val="minor"/>
      </rPr>
      <t>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 xml:space="preserve">20 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u/>
        <sz val="8"/>
        <rFont val="Calibri"/>
        <family val="2"/>
        <charset val="161"/>
        <scheme val="minor"/>
      </rPr>
      <t>Καλλιτεχνικό</t>
    </r>
    <r>
      <rPr>
        <sz val="8"/>
        <rFont val="Calibri"/>
        <family val="2"/>
        <charset val="161"/>
        <scheme val="minor"/>
      </rPr>
      <t xml:space="preserve"> Σχολείο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</si>
  <si>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ΑΜΑΝΑΤΙΔΗΣ</t>
  </si>
  <si>
    <t>ΑΠΟΣΤΟΛΟΣ</t>
  </si>
  <si>
    <t>Γυμ. Λευκ., 5ο, 1ο, 2ο Γυμ. Κοζ,.</t>
  </si>
  <si>
    <r>
      <rPr>
        <u/>
        <sz val="8"/>
        <rFont val="Calibri"/>
        <family val="2"/>
        <charset val="161"/>
        <scheme val="minor"/>
      </rPr>
      <t>Νέα 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Λευκοπηγής</t>
    </r>
    <r>
      <rPr>
        <sz val="8"/>
        <rFont val="Calibri"/>
        <family val="2"/>
        <charset val="161"/>
        <scheme val="minor"/>
      </rPr>
      <t/>
    </r>
  </si>
  <si>
    <t>Γ. Από Απόσπαση</t>
  </si>
  <si>
    <t>2ο, 3π, 1ο ΓΕ.Λ. Πτολ., Γυμ. Αναρρ. - Εμπ., Γυμ. Περδίκ., 2ο, 4ο ΓΕ.Λ. Κοζ., 2ο ΕΠΑ.Λ. Κοζ.</t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</si>
  <si>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</t>
    </r>
    <r>
      <rPr>
        <b/>
        <sz val="8"/>
        <color indexed="8"/>
        <rFont val="Calibri"/>
        <family val="2"/>
        <charset val="161"/>
        <scheme val="minor"/>
      </rPr>
      <t xml:space="preserve"> 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</si>
  <si>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ΝΑΤΣΙΟΠΟΥΛΟΥ</t>
  </si>
  <si>
    <t>ΜΑΡΙΑ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</si>
  <si>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Ανατολικού</t>
    </r>
  </si>
  <si>
    <t>Γυμν. Λιβαδερού, Γυμν. Τρανοβάλτου, 3ο Γυμν. Κοζ., Γυμν. Λευκοπηγής, 1ο-2ο-6ο Γυμν. Κοζ., Γυμν. Κρόκου, Γυμν. Αιανής, Γυμν. Ξηρολίμνης</t>
  </si>
  <si>
    <r>
      <rPr>
        <u/>
        <sz val="8"/>
        <rFont val="Calibri"/>
        <family val="2"/>
        <charset val="161"/>
        <scheme val="minor"/>
      </rPr>
      <t>Απόσπαση</t>
    </r>
    <r>
      <rPr>
        <sz val="8"/>
        <rFont val="Calibri"/>
        <family val="2"/>
        <charset val="161"/>
        <scheme val="minor"/>
      </rPr>
      <t xml:space="preserve"> στο Γυμνάσιο </t>
    </r>
    <r>
      <rPr>
        <b/>
        <sz val="8"/>
        <rFont val="Calibri"/>
        <family val="2"/>
        <charset val="161"/>
        <scheme val="minor"/>
      </rPr>
      <t>Λιβαδερού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Τρανοβάλτου</t>
    </r>
  </si>
  <si>
    <r>
      <rPr>
        <u/>
        <sz val="8"/>
        <rFont val="Calibri"/>
        <family val="2"/>
        <charset val="161"/>
        <scheme val="minor"/>
      </rPr>
      <t>Νέα προσωρινή τοποθέτηση</t>
    </r>
    <r>
      <rPr>
        <sz val="8"/>
        <rFont val="Calibri"/>
        <family val="2"/>
        <charset val="161"/>
        <scheme val="minor"/>
      </rPr>
      <t xml:space="preserve"> στο Γυμνάσιο </t>
    </r>
    <r>
      <rPr>
        <b/>
        <sz val="8"/>
        <rFont val="Calibri"/>
        <family val="2"/>
        <charset val="161"/>
        <scheme val="minor"/>
      </rPr>
      <t>Λιβαδερού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Περδίκκα</t>
    </r>
  </si>
  <si>
    <r>
      <rPr>
        <u/>
        <sz val="8"/>
        <color rgb="FF000000"/>
        <rFont val="Calibri"/>
        <family val="2"/>
        <charset val="161"/>
      </rPr>
      <t>Μουσικό</t>
    </r>
    <r>
      <rPr>
        <sz val="8"/>
        <color rgb="FF000000"/>
        <rFont val="Calibri"/>
        <family val="2"/>
        <charset val="161"/>
      </rPr>
      <t xml:space="preserve"> Σχολείο </t>
    </r>
    <r>
      <rPr>
        <b/>
        <sz val="8"/>
        <color rgb="FF000000"/>
        <rFont val="Calibri"/>
        <family val="2"/>
        <charset val="161"/>
      </rPr>
      <t>Καστοριάς</t>
    </r>
    <r>
      <rPr>
        <sz val="8"/>
        <color rgb="FF000000"/>
        <rFont val="Calibri"/>
        <family val="2"/>
        <charset val="161"/>
      </rPr>
      <t xml:space="preserve">
(</t>
    </r>
    <r>
      <rPr>
        <b/>
        <i/>
        <sz val="8"/>
        <color theme="7" tint="-0.249977111117893"/>
        <rFont val="Calibri"/>
        <family val="2"/>
        <charset val="161"/>
      </rPr>
      <t xml:space="preserve">Απόσπαση στο </t>
    </r>
    <r>
      <rPr>
        <b/>
        <i/>
        <u/>
        <sz val="8"/>
        <color theme="7" tint="-0.249977111117893"/>
        <rFont val="Calibri"/>
        <family val="2"/>
        <charset val="161"/>
      </rPr>
      <t>Μουσικό</t>
    </r>
    <r>
      <rPr>
        <b/>
        <i/>
        <sz val="8"/>
        <color theme="7" tint="-0.249977111117893"/>
        <rFont val="Calibri"/>
        <family val="2"/>
        <charset val="161"/>
      </rPr>
      <t xml:space="preserve"> Σχολείο Σιάτιστας</t>
    </r>
    <r>
      <rPr>
        <sz val="8"/>
        <color rgb="FF000000"/>
        <rFont val="Calibri"/>
        <family val="2"/>
        <charset val="161"/>
      </rPr>
      <t>)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</si>
  <si>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</t>
    </r>
    <r>
      <rPr>
        <b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Γυμνάσιο </t>
    </r>
    <r>
      <rPr>
        <b/>
        <sz val="8"/>
        <rFont val="Calibri"/>
        <family val="2"/>
        <charset val="161"/>
        <scheme val="minor"/>
      </rPr>
      <t>Βελβεντού</t>
    </r>
    <r>
      <rPr>
        <sz val="8"/>
        <rFont val="Calibri"/>
        <family val="2"/>
        <charset val="161"/>
        <scheme val="minor"/>
      </rPr>
      <t xml:space="preserve"> </t>
    </r>
  </si>
  <si>
    <t>ΚΩΝΣΤΑΝΤΟΠΟΥΛΟΣ</t>
  </si>
  <si>
    <t>ΚΩΝΣΤΑΝΤΙΝΟΣ</t>
  </si>
  <si>
    <t>2ο ΕΠΑ.Λ. Κοζ.</t>
  </si>
  <si>
    <r>
      <rPr>
        <u/>
        <sz val="8"/>
        <rFont val="Calibri"/>
        <family val="2"/>
        <charset val="161"/>
        <scheme val="minor"/>
      </rPr>
      <t>Ολική</t>
    </r>
    <r>
      <rPr>
        <sz val="8"/>
        <rFont val="Calibri"/>
        <family val="2"/>
        <charset val="161"/>
        <scheme val="minor"/>
      </rPr>
      <t xml:space="preserve"> διάθεση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</si>
  <si>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ολική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12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8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</si>
  <si>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 xml:space="preserve">Λευκοπηγής </t>
    </r>
    <r>
      <rPr>
        <sz val="8"/>
        <rFont val="Calibri"/>
        <family val="2"/>
        <charset val="161"/>
        <scheme val="minor"/>
      </rPr>
      <t xml:space="preserve">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</si>
  <si>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ΚΑΜΠΟΥΡΗ</t>
  </si>
  <si>
    <t>ΣΟΥΛΤΑΝΑ</t>
  </si>
  <si>
    <t>Γυμ. Λιβαδ., Γυμ. Τραν., Γυμ. Εράτ., 4ο, 2ο Γυμ. Κοζ., Εσπερ. Γυμ. με Λ.Τ. Κοζ., 5ο Γυμ. Κοζ., 4ο Εσπερ. ΕΠΑ.Λ. Κοζ., 6ο, 3ο, 1ο Γυμ. Κοζ., Γυμ. Ξηρολ., Γυμ. με Λ.Τ. Πενταλ.</t>
  </si>
  <si>
    <r>
      <rPr>
        <u/>
        <sz val="8"/>
        <rFont val="Calibri"/>
        <family val="2"/>
        <charset val="161"/>
        <scheme val="minor"/>
      </rPr>
      <t>Νέα 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6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Κοζάνης και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u/>
        <sz val="8"/>
        <rFont val="Calibri"/>
        <family val="2"/>
        <charset val="161"/>
        <scheme val="minor"/>
      </rPr>
      <t>Εσπερινό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</si>
  <si>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 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6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</si>
  <si>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t>ΡΙΖΟΣ</t>
  </si>
  <si>
    <t>ΠΑΡΑΣΚΕΥΑΣ</t>
  </si>
  <si>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</si>
  <si>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2ο ΓΕ.Λ. Κοζ., 4ο, 2ο Γυμ. Κοζ., 2ο ΕΠΑ.Λ. Κοζ., 3ο ΓΕ.Λ. Κοζ., 5ο, 8ο Γυμ. Κοζ.</t>
  </si>
  <si>
    <r>
      <rPr>
        <u/>
        <sz val="8"/>
        <rFont val="Calibri"/>
        <family val="2"/>
        <charset val="161"/>
        <scheme val="minor"/>
      </rPr>
      <t>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</si>
  <si>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t>ΚΑΝΟΥΛΑ</t>
  </si>
  <si>
    <t>ΔΗΜΗΤΡΑ</t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</si>
  <si>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Κεφάλου</t>
    </r>
    <r>
      <rPr>
        <sz val="8"/>
        <color indexed="8"/>
        <rFont val="Calibri"/>
        <family val="2"/>
        <charset val="161"/>
        <scheme val="minor"/>
      </rPr>
      <t xml:space="preserve"> </t>
    </r>
    <r>
      <rPr>
        <b/>
        <sz val="8"/>
        <color indexed="8"/>
        <rFont val="Calibri"/>
        <family val="2"/>
        <charset val="161"/>
        <scheme val="minor"/>
      </rPr>
      <t>Δωδεκανήδου</t>
    </r>
  </si>
  <si>
    <t>4ο, 2ο, 1ο ΓΕ.Λ. Κοζ., 4ο, 6ο, 3ο Γυμ. Κοζ., Γυμ. Ξηρολ., Γυμ. Λευκ., Γυμ. Εράτ., 1ο, 2ο, 3ο ΓΕ.Λ. Πτολ., Γυμ. Περδίκ.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</si>
  <si>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u/>
        <sz val="8"/>
        <rFont val="Calibri"/>
        <family val="2"/>
        <charset val="161"/>
        <scheme val="minor"/>
      </rPr>
      <t>Καλλιτεχνικό</t>
    </r>
    <r>
      <rPr>
        <sz val="8"/>
        <rFont val="Calibri"/>
        <family val="2"/>
        <charset val="161"/>
        <scheme val="minor"/>
      </rPr>
      <t xml:space="preserve"> Σχολείο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νεα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sz val="8"/>
        <rFont val="Calibri"/>
        <family val="2"/>
        <charset val="161"/>
        <scheme val="minor"/>
      </rPr>
      <t>8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</si>
  <si>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</si>
  <si>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Περδίκκα</t>
    </r>
  </si>
  <si>
    <t xml:space="preserve">ΡΕΠΠΑΣ </t>
  </si>
  <si>
    <t xml:space="preserve">ΓΕΩΡΓΙΟΣ </t>
  </si>
  <si>
    <r>
      <rPr>
        <b/>
        <sz val="8"/>
        <color rgb="FF000000"/>
        <rFont val="Calibri"/>
        <family val="2"/>
        <charset val="161"/>
        <scheme val="minor"/>
      </rPr>
      <t>1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rgb="FF000000"/>
        <rFont val="Calibri"/>
        <family val="2"/>
        <charset val="161"/>
        <scheme val="minor"/>
      </rPr>
      <t>Ιεράπετρας Λασιθίου</t>
    </r>
  </si>
  <si>
    <t>3ο ΓΕ.Λ. Κοζ., 1ο, 2ο Γυμ. Κοζ., 4ο, 2ο ΓΕ.Λ. Κοζ., 5ο Γυμ. Κοζ., Γυμ. Λευκ., Καλλ. Σχ. Κοζ., Γυμ. Ξηρολ., ΕΠΑ.Λ. Σερβ., 1ο, 2ο, 3ο ΓΕ.Λ. Πτολ., ΕΠΑ.Λ. Σιάτ., Γυμ. Σερβ.</t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</si>
  <si>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</si>
  <si>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νέα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με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Γυμνάσιο </t>
    </r>
    <r>
      <rPr>
        <b/>
        <sz val="8"/>
        <rFont val="Calibri"/>
        <family val="2"/>
        <charset val="161"/>
        <scheme val="minor"/>
      </rPr>
      <t>Εμπορίου - Αναρράχης</t>
    </r>
    <r>
      <rPr>
        <sz val="8"/>
        <rFont val="Calibri"/>
        <family val="2"/>
        <charset val="161"/>
        <scheme val="minor"/>
      </rPr>
      <t xml:space="preserve"> 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</si>
  <si>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</si>
  <si>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</si>
  <si>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</t>
    </r>
    <r>
      <rPr>
        <b/>
        <sz val="8"/>
        <rFont val="Calibri"/>
        <family val="2"/>
        <charset val="161"/>
        <scheme val="minor"/>
      </rPr>
      <t xml:space="preserve">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</si>
  <si>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r>
      <t xml:space="preserve">Γυμνάσιο </t>
    </r>
    <r>
      <rPr>
        <b/>
        <sz val="8"/>
        <color rgb="FF000000"/>
        <rFont val="Calibri"/>
        <family val="2"/>
        <charset val="161"/>
        <scheme val="minor"/>
      </rPr>
      <t>Λευκοπηγής</t>
    </r>
  </si>
  <si>
    <r>
      <rPr>
        <b/>
        <sz val="8"/>
        <color rgb="FF000000"/>
        <rFont val="Calibri"/>
        <family val="2"/>
        <charset val="161"/>
        <scheme val="minor"/>
      </rPr>
      <t>5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b/>
        <sz val="8"/>
        <color indexed="8"/>
        <rFont val="Calibri"/>
        <family val="2"/>
        <charset val="161"/>
        <scheme val="minor"/>
      </rPr>
      <t xml:space="preserve"> </t>
    </r>
    <r>
      <rPr>
        <sz val="8"/>
        <color rgb="FF000000"/>
        <rFont val="Calibri"/>
        <family val="2"/>
        <charset val="161"/>
        <scheme val="minor"/>
      </rPr>
      <t>Γυμνάσιο</t>
    </r>
    <r>
      <rPr>
        <b/>
        <sz val="8"/>
        <color indexed="8"/>
        <rFont val="Calibri"/>
        <family val="2"/>
        <charset val="161"/>
        <scheme val="minor"/>
      </rPr>
      <t xml:space="preserve"> Κοζάνης</t>
    </r>
  </si>
  <si>
    <r>
      <rPr>
        <b/>
        <sz val="8"/>
        <color rgb="FF000000"/>
        <rFont val="Calibri"/>
        <family val="2"/>
        <charset val="161"/>
        <scheme val="minor"/>
      </rPr>
      <t>4</t>
    </r>
    <r>
      <rPr>
        <b/>
        <vertAlign val="superscript"/>
        <sz val="8"/>
        <color rgb="FF000000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rgb="FF000000"/>
        <rFont val="Calibri"/>
        <family val="2"/>
        <charset val="161"/>
        <scheme val="minor"/>
      </rPr>
      <t>Κοζάνης</t>
    </r>
  </si>
  <si>
    <t>ΜΑΡΤΙΝΑΚΗ</t>
  </si>
  <si>
    <t>ΚΑΣΣΙΑΝΗ</t>
  </si>
  <si>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</si>
  <si>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3ο ΓΕ.Λ. Πτολ., Μουσ. Σχολ. Πτολ., Γυμν. Περδίκκα, Γυμν. Ανατολικού, 1ο-2ο Γυμν. Πτολ., 2ο-1ο ΓΕ.Λ. Πτολ.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</si>
  <si>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13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</si>
  <si>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</t>
    </r>
    <r>
      <rPr>
        <b/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</si>
  <si>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</t>
    </r>
    <r>
      <rPr>
        <b/>
        <sz val="8"/>
        <rFont val="Calibri"/>
        <family val="2"/>
        <charset val="161"/>
        <scheme val="minor"/>
      </rPr>
      <t xml:space="preserve"> 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</t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</si>
  <si>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 xml:space="preserve">Κοζάνης </t>
    </r>
    <r>
      <rPr>
        <sz val="8"/>
        <rFont val="Calibri"/>
        <family val="2"/>
        <charset val="161"/>
        <scheme val="minor"/>
      </rPr>
      <t/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</si>
  <si>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 xml:space="preserve">Κοζάνης </t>
    </r>
    <r>
      <rPr>
        <sz val="8"/>
        <rFont val="Calibri"/>
        <family val="2"/>
        <charset val="161"/>
        <scheme val="minor"/>
      </rPr>
      <t/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</si>
  <si>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 xml:space="preserve">Κοζάνης </t>
    </r>
    <r>
      <rPr>
        <sz val="8"/>
        <rFont val="Calibri"/>
        <family val="2"/>
        <charset val="161"/>
        <scheme val="minor"/>
      </rPr>
      <t/>
    </r>
  </si>
  <si>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8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6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3ο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</si>
  <si>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Ανάκληση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ώρες από το </t>
    </r>
    <r>
      <rPr>
        <u/>
        <sz val="8"/>
        <color indexed="8"/>
        <rFont val="Calibri"/>
        <family val="2"/>
        <charset val="161"/>
        <scheme val="minor"/>
      </rPr>
      <t>Καλλιτεχνικό</t>
    </r>
    <r>
      <rPr>
        <sz val="8"/>
        <color indexed="8"/>
        <rFont val="Calibri"/>
        <family val="2"/>
        <charset val="161"/>
        <scheme val="minor"/>
      </rPr>
      <t xml:space="preserve"> Σχολείο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19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12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</si>
  <si>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 xml:space="preserve">Εράτυρας </t>
    </r>
    <r>
      <rPr>
        <sz val="8"/>
        <rFont val="Calibri"/>
        <family val="2"/>
        <charset val="161"/>
        <scheme val="minor"/>
      </rPr>
      <t/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</si>
  <si>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</t>
    </r>
    <r>
      <rPr>
        <b/>
        <sz val="8"/>
        <rFont val="Calibri"/>
        <family val="2"/>
        <charset val="161"/>
        <scheme val="minor"/>
      </rPr>
      <t xml:space="preserve"> 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Περδίκκα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</si>
  <si>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12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13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</si>
  <si>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Νεάπολης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11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από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στο Γυμνάσιο με Λ.Τ. </t>
    </r>
    <r>
      <rPr>
        <b/>
        <sz val="8"/>
        <rFont val="Calibri"/>
        <family val="2"/>
        <charset val="161"/>
        <scheme val="minor"/>
      </rPr>
      <t>Πενταλόφου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</si>
  <si>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 xml:space="preserve">Κοζάνης </t>
    </r>
    <r>
      <rPr>
        <sz val="8"/>
        <rFont val="Calibri"/>
        <family val="2"/>
        <charset val="161"/>
        <scheme val="minor"/>
      </rPr>
      <t xml:space="preserve">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11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στο Γυμνάσιο </t>
    </r>
    <r>
      <rPr>
        <b/>
        <sz val="8"/>
        <rFont val="Calibri"/>
        <family val="2"/>
        <charset val="161"/>
        <scheme val="minor"/>
      </rPr>
      <t>Εράτυρας</t>
    </r>
    <r>
      <rPr>
        <sz val="8"/>
        <rFont val="Calibri"/>
        <family val="2"/>
        <charset val="161"/>
        <scheme val="minor"/>
      </rPr>
      <t xml:space="preserve"> 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</si>
  <si>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</si>
  <si>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από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</t>
    </r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</si>
  <si>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11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u/>
        <sz val="8"/>
        <color indexed="8"/>
        <rFont val="Calibri"/>
        <family val="2"/>
        <charset val="161"/>
        <scheme val="minor"/>
      </rPr>
      <t>Καλλιτεχνικό</t>
    </r>
    <r>
      <rPr>
        <sz val="8"/>
        <color indexed="8"/>
        <rFont val="Calibri"/>
        <family val="2"/>
        <charset val="161"/>
        <scheme val="minor"/>
      </rPr>
      <t xml:space="preserve"> Σχολείο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</si>
  <si>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Ολική</t>
    </r>
    <r>
      <rPr>
        <sz val="8"/>
        <color indexed="8"/>
        <rFont val="Calibri"/>
        <family val="2"/>
        <charset val="161"/>
        <scheme val="minor"/>
      </rPr>
      <t xml:space="preserve"> διάθεση στο </t>
    </r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</si>
  <si>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 Γυμνάσιο </t>
    </r>
    <r>
      <rPr>
        <b/>
        <sz val="8"/>
        <color indexed="8"/>
        <rFont val="Calibri"/>
        <family val="2"/>
        <charset val="161"/>
        <scheme val="minor"/>
      </rPr>
      <t>Καπνοχωρίου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</si>
  <si>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Νεα Προσωρινή 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9</t>
    </r>
    <r>
      <rPr>
        <i/>
        <sz val="8"/>
        <rFont val="Calibri"/>
        <family val="2"/>
        <charset val="161"/>
        <scheme val="minor"/>
      </rPr>
      <t>ώρες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u/>
        <sz val="8"/>
        <rFont val="Calibri"/>
        <family val="2"/>
        <charset val="161"/>
        <scheme val="minor"/>
      </rPr>
      <t>Μουσικό</t>
    </r>
    <r>
      <rPr>
        <sz val="8"/>
        <rFont val="Calibri"/>
        <family val="2"/>
        <charset val="161"/>
        <scheme val="minor"/>
      </rPr>
      <t xml:space="preserve"> Σχολείο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</si>
  <si>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</t>
    </r>
    <r>
      <rPr>
        <b/>
        <sz val="8"/>
        <rFont val="Calibri"/>
        <family val="2"/>
        <charset val="161"/>
        <scheme val="minor"/>
      </rPr>
      <t xml:space="preserve"> 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</si>
  <si>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Τοποθέτηση</t>
    </r>
    <r>
      <rPr>
        <sz val="8"/>
        <rFont val="Calibri"/>
        <family val="2"/>
        <charset val="161"/>
        <scheme val="minor"/>
      </rPr>
      <t xml:space="preserve"> (</t>
    </r>
    <r>
      <rPr>
        <b/>
        <i/>
        <u/>
        <sz val="8"/>
        <rFont val="Calibri"/>
        <family val="2"/>
        <charset val="161"/>
        <scheme val="minor"/>
      </rPr>
      <t>11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</t>
    </r>
    <r>
      <rPr>
        <u/>
        <sz val="8"/>
        <rFont val="Calibri"/>
        <family val="2"/>
        <charset val="161"/>
        <scheme val="minor"/>
      </rPr>
      <t>Μουσικό</t>
    </r>
    <r>
      <rPr>
        <sz val="8"/>
        <rFont val="Calibri"/>
        <family val="2"/>
        <charset val="161"/>
        <scheme val="minor"/>
      </rPr>
      <t xml:space="preserve"> Σχολείο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Σερβίων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</si>
  <si>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t xml:space="preserve">Διάθεση </t>
    </r>
    <r>
      <rPr>
        <b/>
        <u/>
        <sz val="8"/>
        <color indexed="8"/>
        <rFont val="Calibri"/>
        <family val="2"/>
        <charset val="161"/>
        <scheme val="minor"/>
      </rPr>
      <t>12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, </t>
    </r>
    <r>
      <rPr>
        <b/>
        <u/>
        <sz val="8"/>
        <color indexed="8"/>
        <rFont val="Calibri"/>
        <family val="2"/>
        <charset val="161"/>
        <scheme val="minor"/>
      </rPr>
      <t>7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u/>
        <sz val="8"/>
        <color rgb="FF000000"/>
        <rFont val="Calibri"/>
        <family val="2"/>
        <charset val="161"/>
        <scheme val="minor"/>
      </rPr>
      <t>Καλλιτεχνικό</t>
    </r>
    <r>
      <rPr>
        <sz val="8"/>
        <color indexed="8"/>
        <rFont val="Calibri"/>
        <family val="2"/>
        <charset val="161"/>
        <scheme val="minor"/>
      </rPr>
      <t xml:space="preserve"> Σχολείο </t>
    </r>
    <r>
      <rPr>
        <b/>
        <sz val="8"/>
        <color indexed="8"/>
        <rFont val="Calibri"/>
        <family val="2"/>
        <charset val="161"/>
        <scheme val="minor"/>
      </rPr>
      <t>Κοζάνης</t>
    </r>
    <r>
      <rPr>
        <sz val="8"/>
        <color indexed="8"/>
        <rFont val="Calibri"/>
        <family val="2"/>
        <charset val="161"/>
        <scheme val="minor"/>
      </rPr>
      <t xml:space="preserve">, και </t>
    </r>
    <r>
      <rPr>
        <b/>
        <u/>
        <sz val="8"/>
        <color indexed="8"/>
        <rFont val="Calibri"/>
        <family val="2"/>
        <charset val="161"/>
        <scheme val="minor"/>
      </rPr>
      <t>4</t>
    </r>
    <r>
      <rPr>
        <sz val="8"/>
        <color indexed="8"/>
        <rFont val="Calibri"/>
        <family val="2"/>
        <charset val="161"/>
        <scheme val="minor"/>
      </rPr>
      <t xml:space="preserve"> ώρες στο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</si>
  <si>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color indexed="8"/>
        <rFont val="Calibri"/>
        <family val="2"/>
        <charset val="161"/>
        <scheme val="minor"/>
      </rPr>
      <t>Τοποθέτηση</t>
    </r>
    <r>
      <rPr>
        <sz val="8"/>
        <color indexed="8"/>
        <rFont val="Calibri"/>
        <family val="2"/>
        <charset val="161"/>
        <scheme val="minor"/>
      </rPr>
      <t xml:space="preserve"> στο Εσπερινό Γυμνάσιο με Λ.Τ.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</si>
  <si>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/>
    </r>
  </si>
  <si>
    <r>
      <rPr>
        <u/>
        <sz val="8"/>
        <rFont val="Calibri"/>
        <family val="2"/>
        <charset val="161"/>
        <scheme val="minor"/>
      </rPr>
      <t>Παραμένει</t>
    </r>
    <r>
      <rPr>
        <sz val="8"/>
        <rFont val="Calibri"/>
        <family val="2"/>
        <charset val="161"/>
        <scheme val="minor"/>
      </rPr>
      <t xml:space="preserve"> η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</t>
    </r>
    <r>
      <rPr>
        <u/>
        <sz val="8"/>
        <rFont val="Calibri"/>
        <family val="2"/>
        <charset val="161"/>
        <scheme val="minor"/>
      </rPr>
      <t>χωρίς</t>
    </r>
    <r>
      <rPr>
        <sz val="8"/>
        <rFont val="Calibri"/>
        <family val="2"/>
        <charset val="161"/>
        <scheme val="minor"/>
      </rPr>
      <t xml:space="preserve"> υπερωρία στο Γυμνάσιο </t>
    </r>
    <r>
      <rPr>
        <b/>
        <sz val="8"/>
        <rFont val="Calibri"/>
        <family val="2"/>
        <charset val="161"/>
        <scheme val="minor"/>
      </rPr>
      <t>Τρανοβάλτου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Βελβεντού</t>
    </r>
  </si>
  <si>
    <r>
      <rPr>
        <u/>
        <sz val="8"/>
        <color indexed="8"/>
        <rFont val="Calibri"/>
        <family val="2"/>
        <charset val="161"/>
        <scheme val="minor"/>
      </rPr>
      <t>Τροποποίηση</t>
    </r>
    <r>
      <rPr>
        <sz val="8"/>
        <color indexed="8"/>
        <rFont val="Calibri"/>
        <family val="2"/>
        <charset val="161"/>
        <scheme val="minor"/>
      </rPr>
      <t xml:space="preserve"> διάθεσης </t>
    </r>
    <r>
      <rPr>
        <b/>
        <u/>
        <sz val="8"/>
        <color indexed="8"/>
        <rFont val="Calibri"/>
        <family val="2"/>
        <charset val="161"/>
        <scheme val="minor"/>
      </rPr>
      <t>2</t>
    </r>
    <r>
      <rPr>
        <sz val="8"/>
        <color indexed="8"/>
        <rFont val="Calibri"/>
        <family val="2"/>
        <charset val="161"/>
        <scheme val="minor"/>
      </rPr>
      <t xml:space="preserve"> ώρες από </t>
    </r>
    <r>
      <rPr>
        <b/>
        <u/>
        <sz val="8"/>
        <color indexed="8"/>
        <rFont val="Calibri"/>
        <family val="2"/>
        <charset val="161"/>
        <scheme val="minor"/>
      </rPr>
      <t>3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</t>
    </r>
    <r>
      <rPr>
        <u/>
        <sz val="8"/>
        <color indexed="8"/>
        <rFont val="Calibri"/>
        <family val="2"/>
        <charset val="161"/>
        <scheme val="minor"/>
      </rPr>
      <t>Εσπερινό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  <r>
      <rPr>
        <sz val="8"/>
        <color indexed="8"/>
        <rFont val="Calibri"/>
        <family val="2"/>
        <charset val="161"/>
        <scheme val="minor"/>
      </rPr>
      <t xml:space="preserve"> και </t>
    </r>
    <r>
      <rPr>
        <u/>
        <sz val="8"/>
        <color indexed="8"/>
        <rFont val="Calibri"/>
        <family val="2"/>
        <charset val="161"/>
        <scheme val="minor"/>
      </rPr>
      <t>νέα</t>
    </r>
    <r>
      <rPr>
        <sz val="8"/>
        <color indexed="8"/>
        <rFont val="Calibri"/>
        <family val="2"/>
        <charset val="161"/>
        <scheme val="minor"/>
      </rPr>
      <t xml:space="preserve"> διάθεση </t>
    </r>
    <r>
      <rPr>
        <b/>
        <u/>
        <sz val="8"/>
        <color indexed="8"/>
        <rFont val="Calibri"/>
        <family val="2"/>
        <charset val="161"/>
        <scheme val="minor"/>
      </rPr>
      <t>1</t>
    </r>
    <r>
      <rPr>
        <sz val="8"/>
        <color indexed="8"/>
        <rFont val="Calibri"/>
        <family val="2"/>
        <charset val="161"/>
        <scheme val="minor"/>
      </rPr>
      <t xml:space="preserve"> ώρα στο </t>
    </r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</si>
  <si>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Σερβίων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από 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</si>
</sst>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9]General"/>
    <numFmt numFmtId="165" formatCode="0.000"/>
  </numFmts>
  <fonts count="3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b/>
      <vertAlign val="superscript"/>
      <sz val="8"/>
      <color indexed="8"/>
      <name val="Calibri"/>
      <family val="2"/>
      <charset val="161"/>
      <scheme val="minor"/>
    </font>
    <font>
      <b/>
      <i/>
      <u/>
      <sz val="8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u/>
      <sz val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vertAlign val="superscript"/>
      <sz val="8"/>
      <color rgb="FF000000"/>
      <name val="Calibri"/>
      <family val="2"/>
      <charset val="161"/>
      <scheme val="minor"/>
    </font>
    <font>
      <u/>
      <sz val="8"/>
      <color indexed="8"/>
      <name val="Calibri"/>
      <family val="2"/>
      <charset val="161"/>
      <scheme val="minor"/>
    </font>
    <font>
      <sz val="8"/>
      <name val="Calibri"/>
      <family val="2"/>
      <charset val="161"/>
    </font>
    <font>
      <sz val="8"/>
      <color rgb="FF000000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u/>
      <sz val="8"/>
      <color rgb="FF000000"/>
      <name val="Calibri"/>
      <family val="2"/>
      <charset val="161"/>
      <scheme val="minor"/>
    </font>
    <font>
      <b/>
      <sz val="8"/>
      <color rgb="FF0070C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u/>
      <sz val="8"/>
      <color rgb="FF000000"/>
      <name val="Calibri"/>
      <family val="2"/>
      <charset val="161"/>
    </font>
    <font>
      <b/>
      <i/>
      <sz val="8"/>
      <color theme="7" tint="-0.249977111117893"/>
      <name val="Calibri"/>
      <family val="2"/>
      <charset val="161"/>
    </font>
    <font>
      <b/>
      <i/>
      <u/>
      <sz val="8"/>
      <color theme="7" tint="-0.249977111117893"/>
      <name val="Calibri"/>
      <family val="2"/>
      <charset val="161"/>
    </font>
    <font>
      <b/>
      <u/>
      <sz val="8"/>
      <color rgb="FF00000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68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5" fontId="13" fillId="6" borderId="3" xfId="0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4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1"/>
    </xf>
    <xf numFmtId="165" fontId="4" fillId="4" borderId="3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65" fontId="13" fillId="10" borderId="3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2" fontId="21" fillId="0" borderId="3" xfId="3" applyNumberFormat="1" applyFont="1" applyFill="1" applyBorder="1" applyAlignment="1">
      <alignment horizontal="center" vertical="center" wrapText="1"/>
    </xf>
    <xf numFmtId="0" fontId="21" fillId="0" borderId="3" xfId="3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2" fillId="0" borderId="1" xfId="1" applyAlignment="1">
      <alignment horizontal="center" vertical="center" wrapText="1"/>
    </xf>
  </cellXfs>
  <cellStyles count="5">
    <cellStyle name="Normal" xfId="3"/>
    <cellStyle name="Επικεφαλίδα 1" xfId="1" builtinId="16"/>
    <cellStyle name="Κανονικό" xfId="0" builtinId="0"/>
    <cellStyle name="Κανονικό 3" xfId="4"/>
    <cellStyle name="Σημείωση" xfId="2" builtinId="10"/>
  </cellStyles>
  <dxfs count="0"/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T40"/>
  <sheetViews>
    <sheetView tabSelected="1" view="pageBreakPreview" zoomScale="115" zoomScaleNormal="100" zoomScaleSheetLayoutView="115" workbookViewId="0">
      <selection activeCell="M13" sqref="M13"/>
    </sheetView>
  </sheetViews>
  <sheetFormatPr defaultColWidth="19.42578125" defaultRowHeight="15" x14ac:dyDescent="0.25"/>
  <cols>
    <col min="1" max="1" width="5.140625" customWidth="1"/>
    <col min="2" max="2" width="6.140625" bestFit="1" customWidth="1"/>
    <col min="3" max="3" width="15.85546875" customWidth="1"/>
    <col min="4" max="4" width="11.140625" customWidth="1"/>
    <col min="5" max="5" width="10" style="24" customWidth="1"/>
    <col min="6" max="6" width="10.7109375" style="33" bestFit="1" customWidth="1"/>
    <col min="7" max="7" width="10.85546875" customWidth="1"/>
    <col min="8" max="8" width="3.710937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7.42578125" bestFit="1" customWidth="1"/>
    <col min="13" max="13" width="6.28515625" customWidth="1"/>
    <col min="14" max="14" width="6.42578125" bestFit="1" customWidth="1"/>
    <col min="15" max="15" width="6.7109375" bestFit="1" customWidth="1"/>
    <col min="16" max="16" width="5.42578125" bestFit="1" customWidth="1"/>
    <col min="17" max="17" width="6.42578125" bestFit="1" customWidth="1"/>
    <col min="18" max="18" width="22" bestFit="1" customWidth="1"/>
    <col min="19" max="19" width="22" customWidth="1"/>
    <col min="20" max="20" width="18.7109375" bestFit="1" customWidth="1"/>
  </cols>
  <sheetData>
    <row r="1" spans="1:20" ht="20.25" thickBot="1" x14ac:dyDescent="0.3">
      <c r="A1" s="67" t="s">
        <v>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36" thickTop="1" x14ac:dyDescent="0.2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15</v>
      </c>
      <c r="G2" s="2" t="s">
        <v>5</v>
      </c>
      <c r="H2" s="2" t="s">
        <v>17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28</v>
      </c>
      <c r="Q2" s="2" t="s">
        <v>13</v>
      </c>
      <c r="R2" s="2" t="s">
        <v>14</v>
      </c>
      <c r="S2" s="2" t="s">
        <v>16</v>
      </c>
      <c r="T2" s="3" t="s">
        <v>56</v>
      </c>
    </row>
    <row r="3" spans="1:20" ht="45" x14ac:dyDescent="0.25">
      <c r="A3" s="19">
        <v>1</v>
      </c>
      <c r="B3" s="4">
        <v>211767</v>
      </c>
      <c r="C3" s="9" t="s">
        <v>69</v>
      </c>
      <c r="D3" s="42" t="s">
        <v>48</v>
      </c>
      <c r="E3" s="6" t="s">
        <v>68</v>
      </c>
      <c r="F3" s="8" t="s">
        <v>36</v>
      </c>
      <c r="G3" s="4" t="s">
        <v>75</v>
      </c>
      <c r="H3" s="29">
        <v>18</v>
      </c>
      <c r="I3" s="17" t="s">
        <v>24</v>
      </c>
      <c r="J3" s="17" t="s">
        <v>19</v>
      </c>
      <c r="K3" s="32">
        <v>53.33</v>
      </c>
      <c r="L3" s="34">
        <v>94.75</v>
      </c>
      <c r="M3" s="32">
        <f>4</f>
        <v>4</v>
      </c>
      <c r="N3" s="1" t="s">
        <v>38</v>
      </c>
      <c r="O3" s="1" t="s">
        <v>38</v>
      </c>
      <c r="P3" s="1" t="s">
        <v>20</v>
      </c>
      <c r="Q3" s="15">
        <f t="shared" ref="Q3:Q4" si="0">SUM(K3:M3)</f>
        <v>152.07999999999998</v>
      </c>
      <c r="R3" s="1" t="s">
        <v>71</v>
      </c>
      <c r="S3" s="12" t="s">
        <v>72</v>
      </c>
      <c r="T3" s="12" t="s">
        <v>158</v>
      </c>
    </row>
    <row r="4" spans="1:20" ht="56.25" x14ac:dyDescent="0.25">
      <c r="A4" s="19">
        <f>A3+1</f>
        <v>2</v>
      </c>
      <c r="B4" s="4">
        <v>211668</v>
      </c>
      <c r="C4" s="9" t="s">
        <v>73</v>
      </c>
      <c r="D4" s="5" t="s">
        <v>74</v>
      </c>
      <c r="E4" s="6" t="s">
        <v>68</v>
      </c>
      <c r="F4" s="8" t="s">
        <v>36</v>
      </c>
      <c r="G4" s="4" t="s">
        <v>237</v>
      </c>
      <c r="H4" s="29">
        <v>18</v>
      </c>
      <c r="I4" s="17" t="s">
        <v>24</v>
      </c>
      <c r="J4" s="17" t="s">
        <v>19</v>
      </c>
      <c r="K4" s="4">
        <v>52.7</v>
      </c>
      <c r="L4" s="4">
        <v>77.12</v>
      </c>
      <c r="M4" s="4"/>
      <c r="N4" s="1" t="s">
        <v>38</v>
      </c>
      <c r="O4" s="1"/>
      <c r="P4" s="1" t="s">
        <v>20</v>
      </c>
      <c r="Q4" s="25">
        <f t="shared" si="0"/>
        <v>129.82</v>
      </c>
      <c r="R4" s="1" t="s">
        <v>76</v>
      </c>
      <c r="S4" s="12" t="s">
        <v>77</v>
      </c>
      <c r="T4" s="12" t="s">
        <v>159</v>
      </c>
    </row>
    <row r="5" spans="1:20" ht="84.75" x14ac:dyDescent="0.25">
      <c r="A5" s="19">
        <f t="shared" ref="A5:A40" si="1">A4+1</f>
        <v>3</v>
      </c>
      <c r="B5" s="57">
        <v>722729</v>
      </c>
      <c r="C5" s="47" t="s">
        <v>161</v>
      </c>
      <c r="D5" s="48" t="s">
        <v>135</v>
      </c>
      <c r="E5" s="6" t="s">
        <v>68</v>
      </c>
      <c r="F5" s="8" t="s">
        <v>36</v>
      </c>
      <c r="G5" s="46" t="s">
        <v>162</v>
      </c>
      <c r="H5" s="58">
        <v>21</v>
      </c>
      <c r="I5" s="13" t="s">
        <v>18</v>
      </c>
      <c r="J5" s="13" t="s">
        <v>19</v>
      </c>
      <c r="K5" s="4">
        <v>9.5</v>
      </c>
      <c r="L5" s="14"/>
      <c r="M5" s="4">
        <v>4</v>
      </c>
      <c r="N5" s="1" t="s">
        <v>38</v>
      </c>
      <c r="O5" s="1" t="s">
        <v>25</v>
      </c>
      <c r="P5" s="1" t="s">
        <v>20</v>
      </c>
      <c r="Q5" s="28">
        <f t="shared" ref="Q5" si="2">SUM(K5:M5)</f>
        <v>13.5</v>
      </c>
      <c r="R5" s="1" t="s">
        <v>163</v>
      </c>
      <c r="S5" s="50" t="s">
        <v>164</v>
      </c>
      <c r="T5" s="50" t="s">
        <v>247</v>
      </c>
    </row>
    <row r="6" spans="1:20" ht="22.5" x14ac:dyDescent="0.25">
      <c r="A6" s="19">
        <f t="shared" si="1"/>
        <v>4</v>
      </c>
      <c r="B6" s="4">
        <v>709890</v>
      </c>
      <c r="C6" s="9" t="s">
        <v>147</v>
      </c>
      <c r="D6" s="5" t="s">
        <v>83</v>
      </c>
      <c r="E6" s="6" t="s">
        <v>144</v>
      </c>
      <c r="F6" s="8" t="s">
        <v>143</v>
      </c>
      <c r="G6" s="4" t="s">
        <v>148</v>
      </c>
      <c r="H6" s="29">
        <v>21</v>
      </c>
      <c r="I6" s="4" t="s">
        <v>21</v>
      </c>
      <c r="J6" s="4" t="s">
        <v>22</v>
      </c>
      <c r="K6" s="43">
        <v>28.12</v>
      </c>
      <c r="L6" s="43">
        <v>133.84</v>
      </c>
      <c r="M6" s="4">
        <f>4+4+4+6</f>
        <v>18</v>
      </c>
      <c r="N6" s="1" t="s">
        <v>134</v>
      </c>
      <c r="O6" s="1" t="s">
        <v>134</v>
      </c>
      <c r="P6" s="1" t="s">
        <v>20</v>
      </c>
      <c r="Q6" s="15">
        <f t="shared" ref="Q6" si="3">SUM(K6:M6)</f>
        <v>179.96</v>
      </c>
      <c r="R6" s="1" t="s">
        <v>149</v>
      </c>
      <c r="S6" s="12" t="s">
        <v>150</v>
      </c>
      <c r="T6" s="12" t="s">
        <v>160</v>
      </c>
    </row>
    <row r="7" spans="1:20" ht="45" x14ac:dyDescent="0.25">
      <c r="A7" s="19">
        <f t="shared" si="1"/>
        <v>5</v>
      </c>
      <c r="B7" s="39">
        <v>730045</v>
      </c>
      <c r="C7" s="40" t="s">
        <v>141</v>
      </c>
      <c r="D7" s="41" t="s">
        <v>142</v>
      </c>
      <c r="E7" s="6" t="s">
        <v>144</v>
      </c>
      <c r="F7" s="8" t="s">
        <v>143</v>
      </c>
      <c r="G7" s="4" t="s">
        <v>145</v>
      </c>
      <c r="H7" s="29">
        <v>23</v>
      </c>
      <c r="I7" s="13" t="s">
        <v>18</v>
      </c>
      <c r="J7" s="13" t="s">
        <v>19</v>
      </c>
      <c r="K7" s="27">
        <v>3.5</v>
      </c>
      <c r="L7" s="14"/>
      <c r="M7" s="4">
        <f>4+5</f>
        <v>9</v>
      </c>
      <c r="N7" s="1" t="s">
        <v>38</v>
      </c>
      <c r="O7" s="1" t="s">
        <v>25</v>
      </c>
      <c r="P7" s="20" t="s">
        <v>27</v>
      </c>
      <c r="Q7" s="28">
        <f t="shared" ref="Q7" si="4">SUM(K7:M7)</f>
        <v>12.5</v>
      </c>
      <c r="R7" s="1" t="s">
        <v>146</v>
      </c>
      <c r="S7" s="46" t="s">
        <v>266</v>
      </c>
      <c r="T7" s="50" t="s">
        <v>165</v>
      </c>
    </row>
    <row r="8" spans="1:20" ht="45" x14ac:dyDescent="0.25">
      <c r="A8" s="19">
        <f t="shared" si="1"/>
        <v>6</v>
      </c>
      <c r="B8" s="46">
        <v>201606</v>
      </c>
      <c r="C8" s="47" t="s">
        <v>166</v>
      </c>
      <c r="D8" s="48" t="s">
        <v>167</v>
      </c>
      <c r="E8" s="6" t="s">
        <v>144</v>
      </c>
      <c r="F8" s="8" t="s">
        <v>143</v>
      </c>
      <c r="G8" s="46" t="s">
        <v>168</v>
      </c>
      <c r="H8" s="58">
        <v>18</v>
      </c>
      <c r="I8" s="13" t="s">
        <v>18</v>
      </c>
      <c r="J8" s="13" t="s">
        <v>19</v>
      </c>
      <c r="K8" s="27">
        <v>29.333333333333332</v>
      </c>
      <c r="L8" s="14"/>
      <c r="M8" s="4"/>
      <c r="N8" s="1" t="s">
        <v>25</v>
      </c>
      <c r="O8" s="1" t="s">
        <v>25</v>
      </c>
      <c r="P8" s="1" t="s">
        <v>20</v>
      </c>
      <c r="Q8" s="28">
        <f t="shared" ref="Q8" si="5">SUM(K8:M8)</f>
        <v>29.333333333333332</v>
      </c>
      <c r="R8" s="1" t="s">
        <v>169</v>
      </c>
      <c r="S8" s="46" t="s">
        <v>170</v>
      </c>
      <c r="T8" s="50" t="s">
        <v>248</v>
      </c>
    </row>
    <row r="9" spans="1:20" ht="56.25" x14ac:dyDescent="0.25">
      <c r="A9" s="19">
        <f t="shared" si="1"/>
        <v>7</v>
      </c>
      <c r="B9" s="31">
        <v>701865</v>
      </c>
      <c r="C9" s="9" t="s">
        <v>78</v>
      </c>
      <c r="D9" s="5" t="s">
        <v>79</v>
      </c>
      <c r="E9" s="6" t="s">
        <v>41</v>
      </c>
      <c r="F9" s="8" t="s">
        <v>42</v>
      </c>
      <c r="G9" s="4" t="s">
        <v>80</v>
      </c>
      <c r="H9" s="7">
        <v>20</v>
      </c>
      <c r="I9" s="4" t="s">
        <v>21</v>
      </c>
      <c r="J9" s="4" t="s">
        <v>22</v>
      </c>
      <c r="K9" s="35">
        <v>40.619999999999997</v>
      </c>
      <c r="L9" s="35">
        <v>45.97</v>
      </c>
      <c r="M9" s="36"/>
      <c r="N9" s="1" t="s">
        <v>38</v>
      </c>
      <c r="O9" s="1" t="s">
        <v>25</v>
      </c>
      <c r="P9" s="1" t="s">
        <v>20</v>
      </c>
      <c r="Q9" s="15">
        <f t="shared" ref="Q9" si="6">SUM(K9:M9)</f>
        <v>86.59</v>
      </c>
      <c r="R9" s="1" t="s">
        <v>81</v>
      </c>
      <c r="S9" s="4" t="s">
        <v>82</v>
      </c>
      <c r="T9" s="4" t="s">
        <v>182</v>
      </c>
    </row>
    <row r="10" spans="1:20" ht="35.25" x14ac:dyDescent="0.25">
      <c r="A10" s="19">
        <f t="shared" si="1"/>
        <v>8</v>
      </c>
      <c r="B10" s="46">
        <v>193749</v>
      </c>
      <c r="C10" s="47" t="s">
        <v>174</v>
      </c>
      <c r="D10" s="48" t="s">
        <v>35</v>
      </c>
      <c r="E10" s="56" t="s">
        <v>95</v>
      </c>
      <c r="F10" s="56" t="s">
        <v>96</v>
      </c>
      <c r="G10" s="46" t="s">
        <v>175</v>
      </c>
      <c r="H10" s="49">
        <v>18</v>
      </c>
      <c r="I10" s="46" t="s">
        <v>21</v>
      </c>
      <c r="J10" s="46" t="s">
        <v>22</v>
      </c>
      <c r="K10" s="4">
        <v>68.33</v>
      </c>
      <c r="L10" s="4">
        <v>86.79</v>
      </c>
      <c r="M10" s="4">
        <f>4</f>
        <v>4</v>
      </c>
      <c r="N10" s="1" t="s">
        <v>25</v>
      </c>
      <c r="O10" s="1" t="s">
        <v>38</v>
      </c>
      <c r="P10" s="20" t="s">
        <v>27</v>
      </c>
      <c r="Q10" s="15">
        <f t="shared" ref="Q10:Q11" si="7">SUM(K10:M10)</f>
        <v>159.12</v>
      </c>
      <c r="R10" s="1" t="s">
        <v>146</v>
      </c>
      <c r="S10" s="46" t="s">
        <v>176</v>
      </c>
      <c r="T10" s="50" t="s">
        <v>249</v>
      </c>
    </row>
    <row r="11" spans="1:20" ht="70.5" x14ac:dyDescent="0.25">
      <c r="A11" s="19">
        <f t="shared" si="1"/>
        <v>9</v>
      </c>
      <c r="B11" s="46">
        <v>207357</v>
      </c>
      <c r="C11" s="47" t="s">
        <v>177</v>
      </c>
      <c r="D11" s="48" t="s">
        <v>178</v>
      </c>
      <c r="E11" s="56" t="s">
        <v>33</v>
      </c>
      <c r="F11" s="56" t="s">
        <v>34</v>
      </c>
      <c r="G11" s="46" t="s">
        <v>179</v>
      </c>
      <c r="H11" s="49">
        <v>18</v>
      </c>
      <c r="I11" s="46" t="s">
        <v>21</v>
      </c>
      <c r="J11" s="46" t="s">
        <v>22</v>
      </c>
      <c r="K11" s="43">
        <v>60.2</v>
      </c>
      <c r="L11" s="4">
        <v>94.49</v>
      </c>
      <c r="M11" s="4">
        <v>4</v>
      </c>
      <c r="N11" s="1" t="s">
        <v>45</v>
      </c>
      <c r="O11" s="1" t="s">
        <v>25</v>
      </c>
      <c r="P11" s="1" t="s">
        <v>20</v>
      </c>
      <c r="Q11" s="15">
        <f t="shared" si="7"/>
        <v>158.69</v>
      </c>
      <c r="R11" s="1" t="s">
        <v>180</v>
      </c>
      <c r="S11" s="4" t="s">
        <v>181</v>
      </c>
      <c r="T11" s="65" t="s">
        <v>269</v>
      </c>
    </row>
    <row r="12" spans="1:20" ht="57.75" x14ac:dyDescent="0.25">
      <c r="A12" s="19">
        <f t="shared" si="1"/>
        <v>10</v>
      </c>
      <c r="B12" s="4">
        <v>712667</v>
      </c>
      <c r="C12" s="9" t="s">
        <v>93</v>
      </c>
      <c r="D12" s="5" t="s">
        <v>94</v>
      </c>
      <c r="E12" s="6" t="s">
        <v>95</v>
      </c>
      <c r="F12" s="8" t="s">
        <v>96</v>
      </c>
      <c r="G12" s="4" t="s">
        <v>97</v>
      </c>
      <c r="H12" s="7">
        <v>23</v>
      </c>
      <c r="I12" s="4" t="s">
        <v>21</v>
      </c>
      <c r="J12" s="4" t="s">
        <v>22</v>
      </c>
      <c r="K12" s="4">
        <v>12.08</v>
      </c>
      <c r="L12" s="43">
        <v>25</v>
      </c>
      <c r="M12" s="36">
        <f>4+4+4+6</f>
        <v>18</v>
      </c>
      <c r="N12" s="1" t="s">
        <v>38</v>
      </c>
      <c r="O12" s="1"/>
      <c r="P12" s="1" t="s">
        <v>20</v>
      </c>
      <c r="Q12" s="25">
        <f t="shared" ref="Q12:Q15" si="8">SUM(K12:M12)</f>
        <v>55.08</v>
      </c>
      <c r="R12" s="1" t="s">
        <v>98</v>
      </c>
      <c r="S12" s="4" t="s">
        <v>99</v>
      </c>
      <c r="T12" s="4" t="s">
        <v>250</v>
      </c>
    </row>
    <row r="13" spans="1:20" ht="112.5" x14ac:dyDescent="0.25">
      <c r="A13" s="19">
        <f t="shared" si="1"/>
        <v>11</v>
      </c>
      <c r="B13" s="46">
        <v>723530</v>
      </c>
      <c r="C13" s="47" t="s">
        <v>171</v>
      </c>
      <c r="D13" s="48" t="s">
        <v>172</v>
      </c>
      <c r="E13" s="56" t="s">
        <v>43</v>
      </c>
      <c r="F13" s="56" t="s">
        <v>44</v>
      </c>
      <c r="G13" s="46" t="s">
        <v>80</v>
      </c>
      <c r="H13" s="49">
        <v>23</v>
      </c>
      <c r="I13" s="46" t="s">
        <v>21</v>
      </c>
      <c r="J13" s="46" t="s">
        <v>22</v>
      </c>
      <c r="K13" s="4">
        <v>12.08</v>
      </c>
      <c r="L13" s="4">
        <v>19.45</v>
      </c>
      <c r="M13" s="4">
        <f>4+8</f>
        <v>12</v>
      </c>
      <c r="N13" s="1" t="s">
        <v>38</v>
      </c>
      <c r="O13" s="1" t="s">
        <v>25</v>
      </c>
      <c r="P13" s="1" t="s">
        <v>20</v>
      </c>
      <c r="Q13" s="15">
        <f t="shared" ref="Q13" si="9">SUM(K13:M13)</f>
        <v>43.53</v>
      </c>
      <c r="R13" s="1" t="s">
        <v>173</v>
      </c>
      <c r="S13" s="4" t="s">
        <v>265</v>
      </c>
      <c r="T13" s="4" t="s">
        <v>251</v>
      </c>
    </row>
    <row r="14" spans="1:20" ht="67.5" x14ac:dyDescent="0.25">
      <c r="A14" s="19">
        <f t="shared" si="1"/>
        <v>12</v>
      </c>
      <c r="B14" s="4">
        <v>739412</v>
      </c>
      <c r="C14" s="9" t="s">
        <v>151</v>
      </c>
      <c r="D14" s="5" t="s">
        <v>152</v>
      </c>
      <c r="E14" s="6" t="s">
        <v>153</v>
      </c>
      <c r="F14" s="6" t="s">
        <v>154</v>
      </c>
      <c r="G14" s="16" t="s">
        <v>26</v>
      </c>
      <c r="H14" s="7">
        <v>23</v>
      </c>
      <c r="I14" s="17" t="s">
        <v>24</v>
      </c>
      <c r="J14" s="17" t="s">
        <v>19</v>
      </c>
      <c r="K14" s="18"/>
      <c r="L14" s="14"/>
      <c r="M14" s="4">
        <f>4+4+4+6</f>
        <v>18</v>
      </c>
      <c r="N14" s="1" t="s">
        <v>53</v>
      </c>
      <c r="O14" s="1" t="s">
        <v>53</v>
      </c>
      <c r="P14" s="1" t="s">
        <v>20</v>
      </c>
      <c r="Q14" s="15">
        <f t="shared" ref="Q14" si="10">SUM(K14:M14)</f>
        <v>18</v>
      </c>
      <c r="R14" s="1" t="s">
        <v>155</v>
      </c>
      <c r="S14" s="4" t="s">
        <v>156</v>
      </c>
      <c r="T14" s="50" t="s">
        <v>252</v>
      </c>
    </row>
    <row r="15" spans="1:20" ht="107.25" x14ac:dyDescent="0.25">
      <c r="A15" s="19">
        <f t="shared" si="1"/>
        <v>13</v>
      </c>
      <c r="B15" s="11">
        <v>740096</v>
      </c>
      <c r="C15" s="9" t="s">
        <v>31</v>
      </c>
      <c r="D15" s="5" t="s">
        <v>32</v>
      </c>
      <c r="E15" s="6" t="s">
        <v>33</v>
      </c>
      <c r="F15" s="22" t="s">
        <v>34</v>
      </c>
      <c r="G15" s="16" t="s">
        <v>23</v>
      </c>
      <c r="H15" s="7">
        <v>23</v>
      </c>
      <c r="I15" s="13" t="s">
        <v>18</v>
      </c>
      <c r="J15" s="13" t="s">
        <v>19</v>
      </c>
      <c r="K15" s="14"/>
      <c r="L15" s="14"/>
      <c r="M15" s="4">
        <f>4+8</f>
        <v>12</v>
      </c>
      <c r="N15" s="1" t="s">
        <v>45</v>
      </c>
      <c r="O15" s="1" t="s">
        <v>45</v>
      </c>
      <c r="P15" s="1" t="s">
        <v>20</v>
      </c>
      <c r="Q15" s="28">
        <f t="shared" si="8"/>
        <v>12</v>
      </c>
      <c r="R15" s="1" t="s">
        <v>54</v>
      </c>
      <c r="S15" s="12" t="s">
        <v>264</v>
      </c>
      <c r="T15" s="66" t="s">
        <v>270</v>
      </c>
    </row>
    <row r="16" spans="1:20" ht="135" x14ac:dyDescent="0.25">
      <c r="A16" s="19">
        <f t="shared" si="1"/>
        <v>14</v>
      </c>
      <c r="B16" s="4">
        <v>723948</v>
      </c>
      <c r="C16" s="9" t="s">
        <v>57</v>
      </c>
      <c r="D16" s="5" t="s">
        <v>58</v>
      </c>
      <c r="E16" s="6" t="s">
        <v>39</v>
      </c>
      <c r="F16" s="8" t="s">
        <v>40</v>
      </c>
      <c r="G16" s="4" t="s">
        <v>59</v>
      </c>
      <c r="H16" s="7">
        <v>23</v>
      </c>
      <c r="I16" s="13" t="s">
        <v>18</v>
      </c>
      <c r="J16" s="13" t="s">
        <v>19</v>
      </c>
      <c r="K16" s="37">
        <v>4.333333333333333</v>
      </c>
      <c r="L16" s="38"/>
      <c r="M16" s="30">
        <f>4+11</f>
        <v>15</v>
      </c>
      <c r="N16" s="1" t="s">
        <v>45</v>
      </c>
      <c r="O16" s="1" t="s">
        <v>38</v>
      </c>
      <c r="P16" s="1" t="s">
        <v>20</v>
      </c>
      <c r="Q16" s="28">
        <f>SUM(K16:M16)</f>
        <v>19.333333333333332</v>
      </c>
      <c r="R16" s="1" t="s">
        <v>60</v>
      </c>
      <c r="S16" s="10" t="s">
        <v>263</v>
      </c>
      <c r="T16" s="10" t="s">
        <v>253</v>
      </c>
    </row>
    <row r="17" spans="1:20" ht="45" x14ac:dyDescent="0.25">
      <c r="A17" s="19">
        <f t="shared" si="1"/>
        <v>15</v>
      </c>
      <c r="B17" s="57">
        <v>210556</v>
      </c>
      <c r="C17" s="47" t="s">
        <v>240</v>
      </c>
      <c r="D17" s="48" t="s">
        <v>241</v>
      </c>
      <c r="E17" s="6" t="s">
        <v>29</v>
      </c>
      <c r="F17" s="8" t="s">
        <v>30</v>
      </c>
      <c r="G17" s="46" t="s">
        <v>242</v>
      </c>
      <c r="H17" s="49">
        <v>20</v>
      </c>
      <c r="I17" s="46" t="s">
        <v>21</v>
      </c>
      <c r="J17" s="46" t="s">
        <v>22</v>
      </c>
      <c r="K17" s="46">
        <v>48.12</v>
      </c>
      <c r="L17" s="46">
        <v>88.92</v>
      </c>
      <c r="M17" s="46">
        <f>4+8</f>
        <v>12</v>
      </c>
      <c r="N17" s="1" t="s">
        <v>25</v>
      </c>
      <c r="O17" s="1" t="s">
        <v>25</v>
      </c>
      <c r="P17" s="1" t="s">
        <v>20</v>
      </c>
      <c r="Q17" s="15">
        <f t="shared" ref="Q17" si="11">SUM(K17:M17)</f>
        <v>149.04</v>
      </c>
      <c r="R17" s="1" t="s">
        <v>243</v>
      </c>
      <c r="S17" s="10" t="s">
        <v>244</v>
      </c>
      <c r="T17" s="10" t="s">
        <v>254</v>
      </c>
    </row>
    <row r="18" spans="1:20" ht="78.75" x14ac:dyDescent="0.25">
      <c r="A18" s="19">
        <f t="shared" si="1"/>
        <v>16</v>
      </c>
      <c r="B18" s="4">
        <v>740395</v>
      </c>
      <c r="C18" s="9" t="s">
        <v>115</v>
      </c>
      <c r="D18" s="5" t="s">
        <v>116</v>
      </c>
      <c r="E18" s="6" t="s">
        <v>29</v>
      </c>
      <c r="F18" s="8" t="s">
        <v>30</v>
      </c>
      <c r="G18" s="16" t="s">
        <v>26</v>
      </c>
      <c r="H18" s="7">
        <v>23</v>
      </c>
      <c r="I18" s="17" t="s">
        <v>24</v>
      </c>
      <c r="J18" s="17" t="s">
        <v>19</v>
      </c>
      <c r="K18" s="45"/>
      <c r="L18" s="45"/>
      <c r="M18" s="4">
        <f>4+4</f>
        <v>8</v>
      </c>
      <c r="N18" s="1" t="s">
        <v>25</v>
      </c>
      <c r="O18" s="1" t="s">
        <v>25</v>
      </c>
      <c r="P18" s="23" t="s">
        <v>20</v>
      </c>
      <c r="Q18" s="15">
        <f>SUM(K18:M18)</f>
        <v>8</v>
      </c>
      <c r="R18" s="1" t="s">
        <v>117</v>
      </c>
      <c r="S18" s="10" t="s">
        <v>118</v>
      </c>
      <c r="T18" s="10" t="s">
        <v>255</v>
      </c>
    </row>
    <row r="19" spans="1:20" ht="57.75" x14ac:dyDescent="0.25">
      <c r="A19" s="19">
        <f t="shared" si="1"/>
        <v>17</v>
      </c>
      <c r="B19" s="4">
        <v>740367</v>
      </c>
      <c r="C19" s="9" t="s">
        <v>89</v>
      </c>
      <c r="D19" s="5" t="s">
        <v>90</v>
      </c>
      <c r="E19" s="6" t="s">
        <v>29</v>
      </c>
      <c r="F19" s="8" t="s">
        <v>30</v>
      </c>
      <c r="G19" s="16" t="s">
        <v>26</v>
      </c>
      <c r="H19" s="7">
        <v>23</v>
      </c>
      <c r="I19" s="17" t="s">
        <v>24</v>
      </c>
      <c r="J19" s="17" t="s">
        <v>19</v>
      </c>
      <c r="K19" s="45"/>
      <c r="L19" s="45"/>
      <c r="M19" s="4">
        <f>4+4</f>
        <v>8</v>
      </c>
      <c r="N19" s="1" t="s">
        <v>25</v>
      </c>
      <c r="O19" s="1" t="s">
        <v>25</v>
      </c>
      <c r="P19" s="23" t="s">
        <v>20</v>
      </c>
      <c r="Q19" s="15">
        <f>SUM(K19:M19)</f>
        <v>8</v>
      </c>
      <c r="R19" s="1" t="s">
        <v>91</v>
      </c>
      <c r="S19" s="10" t="s">
        <v>92</v>
      </c>
      <c r="T19" s="50" t="s">
        <v>256</v>
      </c>
    </row>
    <row r="20" spans="1:20" ht="90" x14ac:dyDescent="0.25">
      <c r="A20" s="19">
        <f t="shared" si="1"/>
        <v>18</v>
      </c>
      <c r="B20" s="46">
        <v>224329</v>
      </c>
      <c r="C20" s="47" t="s">
        <v>100</v>
      </c>
      <c r="D20" s="48" t="s">
        <v>101</v>
      </c>
      <c r="E20" s="6" t="s">
        <v>104</v>
      </c>
      <c r="F20" s="8" t="s">
        <v>105</v>
      </c>
      <c r="G20" s="46" t="s">
        <v>102</v>
      </c>
      <c r="H20" s="49">
        <v>20</v>
      </c>
      <c r="I20" s="46" t="s">
        <v>21</v>
      </c>
      <c r="J20" s="46" t="s">
        <v>22</v>
      </c>
      <c r="K20" s="46">
        <v>46.87</v>
      </c>
      <c r="L20" s="46">
        <v>50.73</v>
      </c>
      <c r="M20" s="46">
        <f>4+4+4</f>
        <v>12</v>
      </c>
      <c r="N20" s="1" t="s">
        <v>53</v>
      </c>
      <c r="O20" s="1" t="s">
        <v>38</v>
      </c>
      <c r="P20" s="1" t="s">
        <v>20</v>
      </c>
      <c r="Q20" s="25">
        <f t="shared" ref="Q20" si="12">SUM(K20:M20)</f>
        <v>109.6</v>
      </c>
      <c r="R20" s="1" t="s">
        <v>103</v>
      </c>
      <c r="S20" s="50" t="s">
        <v>106</v>
      </c>
      <c r="T20" s="50" t="s">
        <v>257</v>
      </c>
    </row>
    <row r="21" spans="1:20" ht="70.5" x14ac:dyDescent="0.25">
      <c r="A21" s="19">
        <f t="shared" si="1"/>
        <v>19</v>
      </c>
      <c r="B21" s="46">
        <v>219530</v>
      </c>
      <c r="C21" s="47" t="s">
        <v>183</v>
      </c>
      <c r="D21" s="48" t="s">
        <v>37</v>
      </c>
      <c r="E21" s="6" t="s">
        <v>104</v>
      </c>
      <c r="F21" s="8" t="s">
        <v>105</v>
      </c>
      <c r="G21" s="59" t="s">
        <v>184</v>
      </c>
      <c r="H21" s="60">
        <v>18</v>
      </c>
      <c r="I21" s="17" t="s">
        <v>24</v>
      </c>
      <c r="J21" s="17" t="s">
        <v>19</v>
      </c>
      <c r="K21" s="46">
        <v>52.29</v>
      </c>
      <c r="L21" s="46">
        <v>97.89</v>
      </c>
      <c r="M21" s="46"/>
      <c r="N21" s="1" t="s">
        <v>38</v>
      </c>
      <c r="O21" s="1" t="s">
        <v>25</v>
      </c>
      <c r="P21" s="1" t="s">
        <v>20</v>
      </c>
      <c r="Q21" s="25">
        <f t="shared" ref="Q21" si="13">SUM(K21:M21)</f>
        <v>150.18</v>
      </c>
      <c r="R21" s="1" t="s">
        <v>185</v>
      </c>
      <c r="S21" s="50" t="s">
        <v>262</v>
      </c>
      <c r="T21" s="50" t="s">
        <v>258</v>
      </c>
    </row>
    <row r="22" spans="1:20" ht="56.25" x14ac:dyDescent="0.25">
      <c r="A22" s="19">
        <f t="shared" si="1"/>
        <v>20</v>
      </c>
      <c r="B22" s="4">
        <v>203574</v>
      </c>
      <c r="C22" s="9" t="s">
        <v>136</v>
      </c>
      <c r="D22" s="5" t="s">
        <v>52</v>
      </c>
      <c r="E22" s="6" t="s">
        <v>46</v>
      </c>
      <c r="F22" s="6" t="s">
        <v>47</v>
      </c>
      <c r="G22" s="4" t="s">
        <v>133</v>
      </c>
      <c r="H22" s="7">
        <v>18</v>
      </c>
      <c r="I22" s="4" t="s">
        <v>21</v>
      </c>
      <c r="J22" s="4" t="s">
        <v>22</v>
      </c>
      <c r="K22" s="43">
        <v>57.5</v>
      </c>
      <c r="L22" s="4">
        <v>138.25</v>
      </c>
      <c r="M22" s="4">
        <f>4+4</f>
        <v>8</v>
      </c>
      <c r="N22" s="1" t="s">
        <v>53</v>
      </c>
      <c r="O22" s="1" t="s">
        <v>25</v>
      </c>
      <c r="P22" s="1" t="s">
        <v>20</v>
      </c>
      <c r="Q22" s="25">
        <f t="shared" ref="Q22" si="14">SUM(K22:M22)</f>
        <v>203.75</v>
      </c>
      <c r="R22" s="1" t="s">
        <v>137</v>
      </c>
      <c r="S22" s="10" t="s">
        <v>138</v>
      </c>
      <c r="T22" s="66" t="s">
        <v>268</v>
      </c>
    </row>
    <row r="23" spans="1:20" ht="46.5" x14ac:dyDescent="0.25">
      <c r="A23" s="19">
        <f t="shared" si="1"/>
        <v>21</v>
      </c>
      <c r="B23" s="46">
        <v>731129</v>
      </c>
      <c r="C23" s="47" t="s">
        <v>186</v>
      </c>
      <c r="D23" s="48" t="s">
        <v>35</v>
      </c>
      <c r="E23" s="56" t="s">
        <v>46</v>
      </c>
      <c r="F23" s="56" t="s">
        <v>47</v>
      </c>
      <c r="G23" s="61" t="s">
        <v>187</v>
      </c>
      <c r="H23" s="49">
        <v>21</v>
      </c>
      <c r="I23" s="17" t="s">
        <v>24</v>
      </c>
      <c r="J23" s="17" t="s">
        <v>19</v>
      </c>
      <c r="K23" s="62">
        <v>29.16</v>
      </c>
      <c r="L23" s="46">
        <v>19.329999999999998</v>
      </c>
      <c r="M23" s="46"/>
      <c r="N23" s="1" t="s">
        <v>25</v>
      </c>
      <c r="O23" s="1" t="s">
        <v>25</v>
      </c>
      <c r="P23" s="1" t="s">
        <v>20</v>
      </c>
      <c r="Q23" s="25">
        <f t="shared" ref="Q23" si="15">SUM(K23:M23)</f>
        <v>48.489999999999995</v>
      </c>
      <c r="R23" s="1" t="s">
        <v>188</v>
      </c>
      <c r="S23" s="50" t="s">
        <v>189</v>
      </c>
      <c r="T23" s="50" t="s">
        <v>245</v>
      </c>
    </row>
    <row r="24" spans="1:20" ht="78.75" x14ac:dyDescent="0.25">
      <c r="A24" s="19">
        <f t="shared" si="1"/>
        <v>22</v>
      </c>
      <c r="B24" s="4">
        <v>740778</v>
      </c>
      <c r="C24" s="9" t="s">
        <v>65</v>
      </c>
      <c r="D24" s="5" t="s">
        <v>49</v>
      </c>
      <c r="E24" s="6" t="s">
        <v>46</v>
      </c>
      <c r="F24" s="8" t="s">
        <v>47</v>
      </c>
      <c r="G24" s="16" t="s">
        <v>23</v>
      </c>
      <c r="H24" s="7">
        <v>23</v>
      </c>
      <c r="I24" s="17" t="s">
        <v>24</v>
      </c>
      <c r="J24" s="17" t="s">
        <v>19</v>
      </c>
      <c r="K24" s="18"/>
      <c r="L24" s="14"/>
      <c r="M24" s="4">
        <f>4+4</f>
        <v>8</v>
      </c>
      <c r="N24" s="1" t="s">
        <v>38</v>
      </c>
      <c r="O24" s="1" t="s">
        <v>38</v>
      </c>
      <c r="P24" s="1" t="s">
        <v>20</v>
      </c>
      <c r="Q24" s="25">
        <f>SUM(K24:M24)</f>
        <v>8</v>
      </c>
      <c r="R24" s="1" t="s">
        <v>66</v>
      </c>
      <c r="S24" s="10" t="s">
        <v>67</v>
      </c>
      <c r="T24" s="65" t="s">
        <v>267</v>
      </c>
    </row>
    <row r="25" spans="1:20" ht="102.75" x14ac:dyDescent="0.25">
      <c r="A25" s="19">
        <f t="shared" si="1"/>
        <v>23</v>
      </c>
      <c r="B25" s="4">
        <v>740898</v>
      </c>
      <c r="C25" s="9" t="s">
        <v>61</v>
      </c>
      <c r="D25" s="5" t="s">
        <v>62</v>
      </c>
      <c r="E25" s="6" t="s">
        <v>46</v>
      </c>
      <c r="F25" s="8" t="s">
        <v>47</v>
      </c>
      <c r="G25" s="16" t="s">
        <v>23</v>
      </c>
      <c r="H25" s="7">
        <v>23</v>
      </c>
      <c r="I25" s="17" t="s">
        <v>24</v>
      </c>
      <c r="J25" s="17" t="s">
        <v>19</v>
      </c>
      <c r="K25" s="18"/>
      <c r="L25" s="14"/>
      <c r="M25" s="4"/>
      <c r="N25" s="1"/>
      <c r="O25" s="1"/>
      <c r="P25" s="1" t="s">
        <v>20</v>
      </c>
      <c r="Q25" s="25">
        <f>SUM(K25:M25)</f>
        <v>0</v>
      </c>
      <c r="R25" s="1" t="s">
        <v>63</v>
      </c>
      <c r="S25" s="10" t="s">
        <v>64</v>
      </c>
      <c r="T25" s="10" t="s">
        <v>246</v>
      </c>
    </row>
    <row r="26" spans="1:20" ht="67.5" x14ac:dyDescent="0.25">
      <c r="A26" s="19">
        <f t="shared" si="1"/>
        <v>24</v>
      </c>
      <c r="B26" s="4">
        <v>741007</v>
      </c>
      <c r="C26" s="9" t="s">
        <v>130</v>
      </c>
      <c r="D26" s="5" t="s">
        <v>83</v>
      </c>
      <c r="E26" s="6" t="s">
        <v>46</v>
      </c>
      <c r="F26" s="8" t="s">
        <v>47</v>
      </c>
      <c r="G26" s="55" t="s">
        <v>26</v>
      </c>
      <c r="H26" s="7">
        <v>21</v>
      </c>
      <c r="I26" s="17" t="s">
        <v>24</v>
      </c>
      <c r="J26" s="17" t="s">
        <v>19</v>
      </c>
      <c r="K26" s="18"/>
      <c r="L26" s="14"/>
      <c r="M26" s="4"/>
      <c r="N26" s="1" t="s">
        <v>25</v>
      </c>
      <c r="O26" s="1" t="s">
        <v>25</v>
      </c>
      <c r="P26" s="1" t="s">
        <v>20</v>
      </c>
      <c r="Q26" s="25">
        <f t="shared" ref="Q26:Q28" si="16">SUM(K26:M26)</f>
        <v>0</v>
      </c>
      <c r="R26" s="1" t="s">
        <v>131</v>
      </c>
      <c r="S26" s="50" t="s">
        <v>132</v>
      </c>
      <c r="T26" s="50" t="s">
        <v>202</v>
      </c>
    </row>
    <row r="27" spans="1:20" ht="22.5" x14ac:dyDescent="0.25">
      <c r="A27" s="19">
        <f t="shared" si="1"/>
        <v>25</v>
      </c>
      <c r="B27" s="4">
        <v>194284</v>
      </c>
      <c r="C27" s="9" t="s">
        <v>139</v>
      </c>
      <c r="D27" s="5" t="s">
        <v>140</v>
      </c>
      <c r="E27" s="6" t="s">
        <v>84</v>
      </c>
      <c r="F27" s="8" t="s">
        <v>85</v>
      </c>
      <c r="G27" s="51" t="s">
        <v>80</v>
      </c>
      <c r="H27" s="7">
        <v>18</v>
      </c>
      <c r="I27" s="39" t="s">
        <v>21</v>
      </c>
      <c r="J27" s="39" t="s">
        <v>22</v>
      </c>
      <c r="K27" s="52">
        <v>62.7</v>
      </c>
      <c r="L27" s="53">
        <v>137.16</v>
      </c>
      <c r="M27" s="46">
        <f>4</f>
        <v>4</v>
      </c>
      <c r="N27" s="1" t="s">
        <v>129</v>
      </c>
      <c r="O27" s="1" t="s">
        <v>25</v>
      </c>
      <c r="P27" s="1" t="s">
        <v>20</v>
      </c>
      <c r="Q27" s="25">
        <f t="shared" si="16"/>
        <v>203.86</v>
      </c>
      <c r="R27" s="1" t="s">
        <v>25</v>
      </c>
      <c r="S27" s="26"/>
      <c r="T27" s="10" t="s">
        <v>204</v>
      </c>
    </row>
    <row r="28" spans="1:20" ht="59.25" x14ac:dyDescent="0.25">
      <c r="A28" s="19">
        <f t="shared" si="1"/>
        <v>26</v>
      </c>
      <c r="B28" s="57">
        <v>171586</v>
      </c>
      <c r="C28" s="47" t="s">
        <v>205</v>
      </c>
      <c r="D28" s="48" t="s">
        <v>206</v>
      </c>
      <c r="E28" s="6" t="s">
        <v>84</v>
      </c>
      <c r="F28" s="8" t="s">
        <v>85</v>
      </c>
      <c r="G28" s="51" t="s">
        <v>128</v>
      </c>
      <c r="H28" s="49">
        <v>18</v>
      </c>
      <c r="I28" s="46" t="s">
        <v>21</v>
      </c>
      <c r="J28" s="46" t="s">
        <v>22</v>
      </c>
      <c r="K28" s="53">
        <v>83.33</v>
      </c>
      <c r="L28" s="52">
        <v>103.99</v>
      </c>
      <c r="M28" s="46">
        <v>4</v>
      </c>
      <c r="N28" s="1" t="s">
        <v>38</v>
      </c>
      <c r="O28" s="1" t="s">
        <v>25</v>
      </c>
      <c r="P28" s="1" t="s">
        <v>20</v>
      </c>
      <c r="Q28" s="25">
        <f t="shared" si="16"/>
        <v>191.32</v>
      </c>
      <c r="R28" s="1" t="s">
        <v>207</v>
      </c>
      <c r="S28" s="10" t="s">
        <v>208</v>
      </c>
      <c r="T28" s="10" t="s">
        <v>209</v>
      </c>
    </row>
    <row r="29" spans="1:20" ht="45" x14ac:dyDescent="0.25">
      <c r="A29" s="19">
        <f t="shared" si="1"/>
        <v>27</v>
      </c>
      <c r="B29" s="46">
        <v>190589</v>
      </c>
      <c r="C29" s="47" t="s">
        <v>107</v>
      </c>
      <c r="D29" s="48" t="s">
        <v>35</v>
      </c>
      <c r="E29" s="6" t="s">
        <v>84</v>
      </c>
      <c r="F29" s="8" t="s">
        <v>85</v>
      </c>
      <c r="G29" s="51" t="s">
        <v>108</v>
      </c>
      <c r="H29" s="49">
        <v>18</v>
      </c>
      <c r="I29" s="46" t="s">
        <v>21</v>
      </c>
      <c r="J29" s="46" t="s">
        <v>22</v>
      </c>
      <c r="K29" s="52">
        <v>57.5</v>
      </c>
      <c r="L29" s="53">
        <v>88.55</v>
      </c>
      <c r="M29" s="46">
        <f>4+4+4</f>
        <v>12</v>
      </c>
      <c r="N29" s="1" t="s">
        <v>53</v>
      </c>
      <c r="O29" s="1" t="s">
        <v>38</v>
      </c>
      <c r="P29" s="1" t="s">
        <v>20</v>
      </c>
      <c r="Q29" s="15">
        <f t="shared" ref="Q29" si="17">SUM(K29:M29)</f>
        <v>158.05000000000001</v>
      </c>
      <c r="R29" s="1" t="s">
        <v>109</v>
      </c>
      <c r="S29" s="10" t="s">
        <v>110</v>
      </c>
      <c r="T29" s="10" t="s">
        <v>226</v>
      </c>
    </row>
    <row r="30" spans="1:20" ht="57.75" x14ac:dyDescent="0.25">
      <c r="A30" s="19">
        <f t="shared" si="1"/>
        <v>28</v>
      </c>
      <c r="B30" s="46">
        <v>186193</v>
      </c>
      <c r="C30" s="47" t="s">
        <v>190</v>
      </c>
      <c r="D30" s="48" t="s">
        <v>191</v>
      </c>
      <c r="E30" s="6" t="s">
        <v>84</v>
      </c>
      <c r="F30" s="8" t="s">
        <v>85</v>
      </c>
      <c r="G30" s="61" t="s">
        <v>238</v>
      </c>
      <c r="H30" s="49">
        <v>18</v>
      </c>
      <c r="I30" s="17" t="s">
        <v>24</v>
      </c>
      <c r="J30" s="17" t="s">
        <v>19</v>
      </c>
      <c r="K30" s="46">
        <v>61.87</v>
      </c>
      <c r="L30" s="62">
        <v>137.4</v>
      </c>
      <c r="M30" s="46">
        <f>4+8</f>
        <v>12</v>
      </c>
      <c r="N30" s="1" t="s">
        <v>45</v>
      </c>
      <c r="O30" s="1" t="s">
        <v>38</v>
      </c>
      <c r="P30" s="1" t="s">
        <v>20</v>
      </c>
      <c r="Q30" s="15">
        <f t="shared" ref="Q30" si="18">SUM(K30:M30)</f>
        <v>211.27</v>
      </c>
      <c r="R30" s="1" t="s">
        <v>192</v>
      </c>
      <c r="S30" s="50" t="s">
        <v>193</v>
      </c>
      <c r="T30" s="50" t="s">
        <v>210</v>
      </c>
    </row>
    <row r="31" spans="1:20" ht="96" x14ac:dyDescent="0.25">
      <c r="A31" s="19">
        <f t="shared" si="1"/>
        <v>29</v>
      </c>
      <c r="B31" s="46">
        <v>186220</v>
      </c>
      <c r="C31" s="47" t="s">
        <v>211</v>
      </c>
      <c r="D31" s="48" t="s">
        <v>212</v>
      </c>
      <c r="E31" s="6" t="s">
        <v>84</v>
      </c>
      <c r="F31" s="8" t="s">
        <v>85</v>
      </c>
      <c r="G31" s="51" t="s">
        <v>239</v>
      </c>
      <c r="H31" s="54">
        <v>18</v>
      </c>
      <c r="I31" s="17" t="s">
        <v>24</v>
      </c>
      <c r="J31" s="17" t="s">
        <v>19</v>
      </c>
      <c r="K31" s="53">
        <v>61.87</v>
      </c>
      <c r="L31" s="53">
        <v>92.08</v>
      </c>
      <c r="M31" s="46">
        <f>4+4</f>
        <v>8</v>
      </c>
      <c r="N31" s="1" t="s">
        <v>38</v>
      </c>
      <c r="O31" s="1" t="s">
        <v>38</v>
      </c>
      <c r="P31" s="1" t="s">
        <v>20</v>
      </c>
      <c r="Q31" s="15">
        <f t="shared" ref="Q31:Q35" si="19">SUM(K31:M31)</f>
        <v>161.94999999999999</v>
      </c>
      <c r="R31" s="1" t="s">
        <v>213</v>
      </c>
      <c r="S31" s="50" t="s">
        <v>214</v>
      </c>
      <c r="T31" s="50" t="s">
        <v>215</v>
      </c>
    </row>
    <row r="32" spans="1:20" ht="59.25" x14ac:dyDescent="0.25">
      <c r="A32" s="19">
        <f t="shared" si="1"/>
        <v>30</v>
      </c>
      <c r="B32" s="57">
        <v>228746</v>
      </c>
      <c r="C32" s="63" t="s">
        <v>216</v>
      </c>
      <c r="D32" s="64" t="s">
        <v>217</v>
      </c>
      <c r="E32" s="6" t="s">
        <v>84</v>
      </c>
      <c r="F32" s="8" t="s">
        <v>85</v>
      </c>
      <c r="G32" s="51" t="s">
        <v>218</v>
      </c>
      <c r="H32" s="54">
        <v>20</v>
      </c>
      <c r="I32" s="17" t="s">
        <v>24</v>
      </c>
      <c r="J32" s="17" t="s">
        <v>19</v>
      </c>
      <c r="K32" s="53">
        <v>42.08</v>
      </c>
      <c r="L32" s="52">
        <v>51.5</v>
      </c>
      <c r="M32" s="46">
        <f>4+4+4+6</f>
        <v>18</v>
      </c>
      <c r="N32" s="1" t="s">
        <v>38</v>
      </c>
      <c r="O32" s="1" t="s">
        <v>38</v>
      </c>
      <c r="P32" s="1" t="s">
        <v>20</v>
      </c>
      <c r="Q32" s="15">
        <f t="shared" si="19"/>
        <v>111.58</v>
      </c>
      <c r="R32" s="1" t="s">
        <v>219</v>
      </c>
      <c r="S32" s="50" t="s">
        <v>220</v>
      </c>
      <c r="T32" s="50" t="s">
        <v>234</v>
      </c>
    </row>
    <row r="33" spans="1:20" ht="70.5" x14ac:dyDescent="0.25">
      <c r="A33" s="19">
        <f t="shared" si="1"/>
        <v>31</v>
      </c>
      <c r="B33" s="57">
        <v>224927</v>
      </c>
      <c r="C33" s="63" t="s">
        <v>221</v>
      </c>
      <c r="D33" s="64" t="s">
        <v>222</v>
      </c>
      <c r="E33" s="6" t="s">
        <v>84</v>
      </c>
      <c r="F33" s="8" t="s">
        <v>85</v>
      </c>
      <c r="G33" s="51" t="s">
        <v>223</v>
      </c>
      <c r="H33" s="54">
        <v>20</v>
      </c>
      <c r="I33" s="13" t="s">
        <v>194</v>
      </c>
      <c r="J33" s="13" t="s">
        <v>19</v>
      </c>
      <c r="K33" s="53">
        <v>22.125</v>
      </c>
      <c r="L33" s="18"/>
      <c r="M33" s="46">
        <f>12+5</f>
        <v>17</v>
      </c>
      <c r="N33" s="1" t="s">
        <v>38</v>
      </c>
      <c r="O33" s="1" t="s">
        <v>25</v>
      </c>
      <c r="P33" s="1" t="s">
        <v>20</v>
      </c>
      <c r="Q33" s="28">
        <f t="shared" si="19"/>
        <v>39.125</v>
      </c>
      <c r="R33" s="1" t="s">
        <v>224</v>
      </c>
      <c r="S33" s="50" t="s">
        <v>225</v>
      </c>
      <c r="T33" s="50" t="s">
        <v>235</v>
      </c>
    </row>
    <row r="34" spans="1:20" ht="78.75" x14ac:dyDescent="0.25">
      <c r="A34" s="19">
        <f t="shared" si="1"/>
        <v>32</v>
      </c>
      <c r="B34" s="4">
        <v>221616</v>
      </c>
      <c r="C34" s="9" t="s">
        <v>86</v>
      </c>
      <c r="D34" s="5" t="s">
        <v>87</v>
      </c>
      <c r="E34" s="6" t="s">
        <v>84</v>
      </c>
      <c r="F34" s="8" t="s">
        <v>85</v>
      </c>
      <c r="G34" s="39" t="s">
        <v>203</v>
      </c>
      <c r="H34" s="7">
        <v>18</v>
      </c>
      <c r="I34" s="13" t="s">
        <v>18</v>
      </c>
      <c r="J34" s="13" t="s">
        <v>19</v>
      </c>
      <c r="K34" s="44">
        <v>35.125</v>
      </c>
      <c r="L34" s="14"/>
      <c r="M34" s="4"/>
      <c r="N34" s="1" t="s">
        <v>25</v>
      </c>
      <c r="O34" s="1" t="s">
        <v>25</v>
      </c>
      <c r="P34" s="1" t="s">
        <v>20</v>
      </c>
      <c r="Q34" s="25">
        <f t="shared" si="19"/>
        <v>35.125</v>
      </c>
      <c r="R34" s="1" t="s">
        <v>88</v>
      </c>
      <c r="S34" s="26"/>
      <c r="T34" s="50" t="s">
        <v>227</v>
      </c>
    </row>
    <row r="35" spans="1:20" ht="81.75" x14ac:dyDescent="0.25">
      <c r="A35" s="19">
        <f t="shared" si="1"/>
        <v>33</v>
      </c>
      <c r="B35" s="4">
        <v>225149</v>
      </c>
      <c r="C35" s="9" t="s">
        <v>228</v>
      </c>
      <c r="D35" s="5" t="s">
        <v>229</v>
      </c>
      <c r="E35" s="6" t="s">
        <v>84</v>
      </c>
      <c r="F35" s="8" t="s">
        <v>85</v>
      </c>
      <c r="G35" s="4" t="s">
        <v>230</v>
      </c>
      <c r="H35" s="7">
        <v>18</v>
      </c>
      <c r="I35" s="13" t="s">
        <v>194</v>
      </c>
      <c r="J35" s="13" t="s">
        <v>19</v>
      </c>
      <c r="K35" s="4">
        <v>27.5</v>
      </c>
      <c r="L35" s="18"/>
      <c r="M35" s="4">
        <v>4</v>
      </c>
      <c r="N35" s="1" t="s">
        <v>38</v>
      </c>
      <c r="O35" s="1" t="s">
        <v>38</v>
      </c>
      <c r="P35" s="1" t="s">
        <v>20</v>
      </c>
      <c r="Q35" s="28">
        <f t="shared" si="19"/>
        <v>31.5</v>
      </c>
      <c r="R35" s="1" t="s">
        <v>231</v>
      </c>
      <c r="S35" s="50" t="s">
        <v>232</v>
      </c>
      <c r="T35" s="50" t="s">
        <v>233</v>
      </c>
    </row>
    <row r="36" spans="1:20" ht="70.5" x14ac:dyDescent="0.25">
      <c r="A36" s="19">
        <f t="shared" si="1"/>
        <v>34</v>
      </c>
      <c r="B36" s="57">
        <v>228120</v>
      </c>
      <c r="C36" s="63" t="s">
        <v>111</v>
      </c>
      <c r="D36" s="64" t="s">
        <v>112</v>
      </c>
      <c r="E36" s="6" t="s">
        <v>84</v>
      </c>
      <c r="F36" s="8" t="s">
        <v>85</v>
      </c>
      <c r="G36" s="51" t="s">
        <v>113</v>
      </c>
      <c r="H36" s="54">
        <v>18</v>
      </c>
      <c r="I36" s="13" t="s">
        <v>194</v>
      </c>
      <c r="J36" s="13" t="s">
        <v>19</v>
      </c>
      <c r="K36" s="53">
        <v>25.332999999999998</v>
      </c>
      <c r="L36" s="18"/>
      <c r="M36" s="46">
        <f>4</f>
        <v>4</v>
      </c>
      <c r="N36" s="1" t="s">
        <v>45</v>
      </c>
      <c r="O36" s="1" t="s">
        <v>45</v>
      </c>
      <c r="P36" s="1" t="s">
        <v>20</v>
      </c>
      <c r="Q36" s="28">
        <f t="shared" ref="Q36" si="20">SUM(K36:M36)</f>
        <v>29.332999999999998</v>
      </c>
      <c r="R36" s="1" t="s">
        <v>195</v>
      </c>
      <c r="S36" s="10" t="s">
        <v>114</v>
      </c>
      <c r="T36" s="10" t="s">
        <v>236</v>
      </c>
    </row>
    <row r="37" spans="1:20" ht="46.5" x14ac:dyDescent="0.25">
      <c r="A37" s="19">
        <f t="shared" si="1"/>
        <v>35</v>
      </c>
      <c r="B37" s="11">
        <v>190987</v>
      </c>
      <c r="C37" s="9" t="s">
        <v>124</v>
      </c>
      <c r="D37" s="5" t="s">
        <v>125</v>
      </c>
      <c r="E37" s="6" t="s">
        <v>120</v>
      </c>
      <c r="F37" s="22" t="s">
        <v>121</v>
      </c>
      <c r="G37" s="4" t="s">
        <v>70</v>
      </c>
      <c r="H37" s="7">
        <v>18</v>
      </c>
      <c r="I37" s="4" t="s">
        <v>21</v>
      </c>
      <c r="J37" s="4" t="s">
        <v>22</v>
      </c>
      <c r="K37" s="4">
        <v>63.33</v>
      </c>
      <c r="L37" s="4">
        <v>67.91</v>
      </c>
      <c r="M37" s="4">
        <f>4+4+4+6+7</f>
        <v>25</v>
      </c>
      <c r="N37" s="1" t="s">
        <v>38</v>
      </c>
      <c r="O37" s="21" t="s">
        <v>38</v>
      </c>
      <c r="P37" s="20" t="s">
        <v>27</v>
      </c>
      <c r="Q37" s="15">
        <f t="shared" ref="Q37:Q38" si="21">SUM(K37:M37)</f>
        <v>156.24</v>
      </c>
      <c r="R37" s="1" t="s">
        <v>157</v>
      </c>
      <c r="S37" s="26"/>
      <c r="T37" s="4" t="s">
        <v>259</v>
      </c>
    </row>
    <row r="38" spans="1:20" ht="24" x14ac:dyDescent="0.25">
      <c r="A38" s="19">
        <f t="shared" si="1"/>
        <v>36</v>
      </c>
      <c r="B38" s="11">
        <v>200836</v>
      </c>
      <c r="C38" s="9" t="s">
        <v>126</v>
      </c>
      <c r="D38" s="5" t="s">
        <v>127</v>
      </c>
      <c r="E38" s="6" t="s">
        <v>120</v>
      </c>
      <c r="F38" s="22" t="s">
        <v>121</v>
      </c>
      <c r="G38" s="4" t="s">
        <v>128</v>
      </c>
      <c r="H38" s="7">
        <v>18</v>
      </c>
      <c r="I38" s="4" t="s">
        <v>21</v>
      </c>
      <c r="J38" s="4" t="s">
        <v>22</v>
      </c>
      <c r="K38" s="4">
        <v>57.08</v>
      </c>
      <c r="L38" s="4">
        <v>92.04</v>
      </c>
      <c r="M38" s="4">
        <f>4+8</f>
        <v>12</v>
      </c>
      <c r="N38" s="1" t="s">
        <v>38</v>
      </c>
      <c r="O38" s="21" t="s">
        <v>38</v>
      </c>
      <c r="P38" s="1" t="s">
        <v>20</v>
      </c>
      <c r="Q38" s="15">
        <f t="shared" si="21"/>
        <v>161.12</v>
      </c>
      <c r="R38" s="1" t="s">
        <v>25</v>
      </c>
      <c r="S38" s="26"/>
      <c r="T38" s="4" t="s">
        <v>260</v>
      </c>
    </row>
    <row r="39" spans="1:20" ht="48" x14ac:dyDescent="0.25">
      <c r="A39" s="19">
        <f t="shared" si="1"/>
        <v>37</v>
      </c>
      <c r="B39" s="11">
        <v>205112</v>
      </c>
      <c r="C39" s="9" t="s">
        <v>119</v>
      </c>
      <c r="D39" s="5" t="s">
        <v>62</v>
      </c>
      <c r="E39" s="6" t="s">
        <v>120</v>
      </c>
      <c r="F39" s="22" t="s">
        <v>121</v>
      </c>
      <c r="G39" s="4" t="s">
        <v>122</v>
      </c>
      <c r="H39" s="7">
        <v>18</v>
      </c>
      <c r="I39" s="4" t="s">
        <v>21</v>
      </c>
      <c r="J39" s="4" t="s">
        <v>22</v>
      </c>
      <c r="K39" s="4">
        <v>54.37</v>
      </c>
      <c r="L39" s="4">
        <v>83.29</v>
      </c>
      <c r="M39" s="4">
        <f>4</f>
        <v>4</v>
      </c>
      <c r="N39" s="1" t="s">
        <v>38</v>
      </c>
      <c r="O39" s="21" t="s">
        <v>25</v>
      </c>
      <c r="P39" s="1" t="s">
        <v>20</v>
      </c>
      <c r="Q39" s="15">
        <f>SUM(K39:M39)</f>
        <v>141.66</v>
      </c>
      <c r="R39" s="1" t="s">
        <v>123</v>
      </c>
      <c r="S39" s="26"/>
      <c r="T39" s="4" t="s">
        <v>196</v>
      </c>
    </row>
    <row r="40" spans="1:20" ht="56.25" x14ac:dyDescent="0.25">
      <c r="A40" s="19">
        <f t="shared" si="1"/>
        <v>38</v>
      </c>
      <c r="B40" s="4">
        <v>209162</v>
      </c>
      <c r="C40" s="9" t="s">
        <v>197</v>
      </c>
      <c r="D40" s="5" t="s">
        <v>198</v>
      </c>
      <c r="E40" s="6" t="s">
        <v>120</v>
      </c>
      <c r="F40" s="22" t="s">
        <v>121</v>
      </c>
      <c r="G40" s="4" t="s">
        <v>199</v>
      </c>
      <c r="H40" s="7">
        <v>18</v>
      </c>
      <c r="I40" s="13" t="s">
        <v>50</v>
      </c>
      <c r="J40" s="13" t="s">
        <v>51</v>
      </c>
      <c r="K40" s="4">
        <v>21.875</v>
      </c>
      <c r="L40" s="14"/>
      <c r="M40" s="4">
        <f>4+11</f>
        <v>15</v>
      </c>
      <c r="N40" s="1" t="s">
        <v>38</v>
      </c>
      <c r="O40" s="1" t="s">
        <v>38</v>
      </c>
      <c r="P40" s="1" t="s">
        <v>20</v>
      </c>
      <c r="Q40" s="28">
        <f t="shared" ref="Q40" si="22">SUM(K40:M40)</f>
        <v>36.875</v>
      </c>
      <c r="R40" s="1" t="s">
        <v>200</v>
      </c>
      <c r="S40" s="50" t="s">
        <v>201</v>
      </c>
      <c r="T40" s="4" t="s">
        <v>261</v>
      </c>
    </row>
  </sheetData>
  <autoFilter ref="A2:T40"/>
  <mergeCells count="1">
    <mergeCell ref="A1:T1"/>
  </mergeCells>
  <phoneticPr fontId="6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  <ignoredErrors>
    <ignoredError sqref="Q9 M16 Q29 M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21η_30-09-2024</vt:lpstr>
      <vt:lpstr>'21η_30-09-2024'!Print_Titles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Αλεξίκας</cp:lastModifiedBy>
  <cp:lastPrinted>2024-09-17T08:39:14Z</cp:lastPrinted>
  <dcterms:created xsi:type="dcterms:W3CDTF">2021-08-25T04:46:35Z</dcterms:created>
  <dcterms:modified xsi:type="dcterms:W3CDTF">2024-10-02T09:41:22Z</dcterms:modified>
</cp:coreProperties>
</file>