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Π.Υ.Σ.Δ.Ε\Π.Υ.Σ.Δ.Ε. 2023\Τ.Σ.Ε\Πράξη 23η_21-12-2023 (Εξ. Ενστ. Μορ. - Καταν. Φακ.)\Εξερχόμενα\Θέμα 2ο Καταν. Αιτ. - Πρόγρ\"/>
    </mc:Choice>
  </mc:AlternateContent>
  <bookViews>
    <workbookView xWindow="0" yWindow="0" windowWidth="28800" windowHeight="12330"/>
  </bookViews>
  <sheets>
    <sheet name="ΔΙΕΥΘΥΝΣΗΣ Δ.Ε. ΚΟΖΑΝΗΣ_Μοριοδό" sheetId="1" r:id="rId1"/>
  </sheets>
  <definedNames>
    <definedName name="_xlnm._FilterDatabase" localSheetId="0" hidden="1">'ΔΙΕΥΘΥΝΣΗΣ Δ.Ε. ΚΟΖΑΝΗΣ_Μοριοδό'!$A$1:$BQ$10</definedName>
    <definedName name="_xlnm.Print_Titles" localSheetId="0">'ΔΙΕΥΘΥΝΣΗΣ Δ.Ε. ΚΟΖΑΝΗΣ_Μοριοδό'!$A:$E,'ΔΙΕΥΘΥΝΣΗΣ Δ.Ε. ΚΟΖΑΝΗΣ_Μοριοδό'!$1:$4</definedName>
  </definedNames>
  <calcPr calcId="162913"/>
</workbook>
</file>

<file path=xl/calcChain.xml><?xml version="1.0" encoding="utf-8"?>
<calcChain xmlns="http://schemas.openxmlformats.org/spreadsheetml/2006/main">
  <c r="AV9" i="1" l="1"/>
  <c r="BJ10" i="1" l="1"/>
  <c r="BJ5" i="1"/>
  <c r="BJ6" i="1"/>
  <c r="BJ8" i="1"/>
  <c r="BJ7" i="1"/>
  <c r="BJ9" i="1"/>
  <c r="BF5" i="1"/>
  <c r="BB5" i="1" l="1"/>
  <c r="BA5" i="1" s="1"/>
  <c r="AZ5" i="1" s="1"/>
  <c r="AV5" i="1"/>
  <c r="AK5" i="1"/>
  <c r="AJ5" i="1" s="1"/>
  <c r="AC5" i="1"/>
  <c r="T5" i="1"/>
  <c r="J5" i="1"/>
  <c r="I5" i="1" l="1"/>
  <c r="H5" i="1" s="1"/>
  <c r="BF9" i="1" l="1"/>
  <c r="BB9" i="1"/>
  <c r="AK9" i="1"/>
  <c r="AC9" i="1"/>
  <c r="T9" i="1"/>
  <c r="J9" i="1"/>
  <c r="BF7" i="1"/>
  <c r="BB7" i="1"/>
  <c r="AV7" i="1"/>
  <c r="AK7" i="1"/>
  <c r="AC7" i="1"/>
  <c r="T7" i="1"/>
  <c r="J7" i="1"/>
  <c r="BF8" i="1"/>
  <c r="BB8" i="1"/>
  <c r="AV8" i="1"/>
  <c r="AK8" i="1"/>
  <c r="AC8" i="1"/>
  <c r="T8" i="1"/>
  <c r="J8" i="1"/>
  <c r="BF6" i="1"/>
  <c r="BB6" i="1"/>
  <c r="AV6" i="1"/>
  <c r="AK6" i="1"/>
  <c r="AC6" i="1"/>
  <c r="T6" i="1"/>
  <c r="J6" i="1"/>
  <c r="BF10" i="1"/>
  <c r="BB10" i="1"/>
  <c r="AV10" i="1"/>
  <c r="AK10" i="1"/>
  <c r="AC10" i="1"/>
  <c r="T10" i="1"/>
  <c r="J10" i="1"/>
  <c r="AJ6" i="1" l="1"/>
  <c r="I6" i="1" s="1"/>
  <c r="AJ10" i="1"/>
  <c r="I10" i="1" s="1"/>
  <c r="BA6" i="1"/>
  <c r="AZ6" i="1" s="1"/>
  <c r="BA9" i="1"/>
  <c r="AZ9" i="1" s="1"/>
  <c r="AJ8" i="1"/>
  <c r="I8" i="1" s="1"/>
  <c r="BA10" i="1"/>
  <c r="AZ10" i="1" s="1"/>
  <c r="BA7" i="1"/>
  <c r="AZ7" i="1" s="1"/>
  <c r="BA8" i="1"/>
  <c r="AZ8" i="1" s="1"/>
  <c r="AJ7" i="1"/>
  <c r="I7" i="1" s="1"/>
  <c r="AJ9" i="1"/>
  <c r="I9" i="1" s="1"/>
  <c r="H6" i="1" l="1"/>
  <c r="H9" i="1"/>
  <c r="H10" i="1"/>
  <c r="H7" i="1"/>
  <c r="H8" i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<sst xmlns="http://schemas.openxmlformats.org/spreadsheetml/2006/main" count="151" uniqueCount="151">
  <si>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</si>
  <si>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</si>
  <si>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</si>
  <si>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</si>
  <si>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</si>
  <si>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</si>
  <si>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</si>
  <si>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</si>
  <si>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</si>
  <si>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</si>
  <si>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</si>
  <si>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</si>
  <si>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</si>
  <si>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</si>
  <si>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</si>
  <si>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</si>
  <si>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</si>
  <si>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</si>
  <si>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</si>
  <si>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</si>
  <si>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</si>
  <si>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</si>
  <si>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</si>
  <si>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</si>
  <si>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</si>
  <si>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</si>
  <si>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</si>
  <si>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</si>
  <si>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</si>
  <si>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</si>
  <si>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</si>
  <si>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</si>
  <si>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</si>
  <si>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</si>
  <si>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</si>
  <si>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</si>
  <si>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</si>
  <si>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</si>
  <si>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</si>
  <si>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</si>
  <si>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</si>
  <si>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</si>
  <si>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</si>
  <si>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</si>
  <si>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</si>
  <si>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</si>
  <si>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</si>
  <si>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</si>
  <si>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</si>
  <si>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</si>
  <si>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</si>
  <si>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</si>
  <si>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</si>
  <si>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</si>
  <si>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</si>
  <si>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</si>
  <si>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</si>
  <si>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</si>
  <si>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</si>
  <si>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</si>
  <si>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</si>
  <si>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</si>
  <si>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</si>
  <si>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</si>
  <si>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</si>
  <si>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</si>
  <si>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</si>
  <si>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</si>
  <si>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</si>
  <si>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</si>
  <si>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</si>
  <si>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</si>
  <si>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</si>
  <si>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</si>
  <si>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</si>
  <si>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</si>
  <si>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</si>
  <si>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</si>
  <si>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</si>
  <si>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</si>
  <si>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</si>
  <si>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</si>
  <si>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</si>
  <si>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</si>
  <si>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</si>
  <si>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</si>
  <si>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</si>
  <si>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</si>
  <si>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</si>
  <si>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</si>
  <si>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</si>
  <si>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</si>
  <si>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</si>
  <si>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</si>
  <si>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</si>
  <si>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</si>
  <si>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</si>
  <si>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</si>
  <si>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</si>
  <si>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</si>
  <si>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</si>
  <si>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</si>
  <si>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</si>
  <si>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</si>
  <si>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</si>
  <si>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</si>
  <si>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</si>
  <si>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</si>
  <si>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</si>
  <si>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</si>
  <si>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</si>
  <si>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</si>
  <si>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</si>
  <si>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</si>
  <si>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</si>
  <si>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</si>
  <si>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</si>
  <si>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</si>
  <si>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</si>
  <si>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</si>
  <si>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</si>
  <si>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</si>
  <si>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</si>
  <si>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</si>
  <si>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</si>
  <si>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</si>
  <si>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</si>
  <si>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</si>
  <si>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</si>
  <si>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</si>
  <si>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</si>
  <si>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ΠΕ02</t>
  </si>
  <si>
    <t>ΣΤΑΜΚΟΠΟΥΛΟΣ ΘΕΟΔΩΡΟΣ</t>
  </si>
  <si>
    <t>Υποχρ. Ωράριο</t>
  </si>
  <si>
    <t>5.686/25 - 08 - 2023</t>
  </si>
  <si>
    <t>ΑΓΚΙΜΠΑΛΟΒΑ ΕΛΕΝΗ</t>
  </si>
  <si>
    <t>ΑΡΣΕΝΗ ΑΡΕΤΗ</t>
  </si>
  <si>
    <t>ΚΑΛΕΛΗ ΖΩΗ</t>
  </si>
  <si>
    <t>ΠΕ02.50</t>
  </si>
  <si>
    <t>ΠΕ88.02.50</t>
  </si>
  <si>
    <t>ΠΕ86.50</t>
  </si>
  <si>
    <t>ΜΩΡΑΪΤΗ ΠΑΡΑΣΚΕΥΗ</t>
  </si>
  <si>
    <t>ΠΕ30</t>
  </si>
  <si>
    <t>5.675/24 - 08 - 2023</t>
  </si>
  <si>
    <t>ΣΤΑΦΥΛΙΔΗΣ ΣΑΒΒΑΣ</t>
  </si>
  <si>
    <t>ΠΕ11</t>
  </si>
  <si>
    <t>25/08/2023 (5.711/28 - 08 - 2023)</t>
  </si>
  <si>
    <t>25/08/2023 (5.714/28 - 08 - 2023)</t>
  </si>
  <si>
    <t>25/08/2023 (5.709/28 - 08 - 2023)</t>
  </si>
  <si>
    <t>25/08/2023 (5.710/28 - 08 - 2023)</t>
  </si>
  <si>
    <t>Απόδ. Β' Ειδικ.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</si>
</sst>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8" x14ac:knownFonts="1">
    <font>
      <sz val="11"/>
      <name val="Calibri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8"/>
      <name val="Calibri"/>
      <family val="2"/>
      <charset val="161"/>
    </font>
    <font>
      <b/>
      <u/>
      <sz val="8"/>
      <name val="Calibri"/>
      <family val="2"/>
      <charset val="161"/>
    </font>
    <font>
      <sz val="8"/>
      <name val="Calibri"/>
      <family val="2"/>
      <charset val="161"/>
    </font>
    <font>
      <b/>
      <sz val="8"/>
      <color rgb="FFFA7D00"/>
      <name val="Calibri"/>
      <family val="2"/>
      <charset val="161"/>
      <scheme val="minor"/>
    </font>
    <font>
      <b/>
      <sz val="8"/>
      <color rgb="FF3F3F3F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5" borderId="6" applyNumberFormat="0" applyAlignment="0" applyProtection="0"/>
    <xf numFmtId="0" fontId="2" fillId="5" borderId="5" applyNumberFormat="0" applyAlignment="0" applyProtection="0"/>
  </cellStyleXfs>
  <cellXfs count="48">
    <xf numFmtId="0" fontId="0" fillId="0" borderId="0" xfId="0" applyProtection="1"/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168" fontId="6" fillId="5" borderId="5" xfId="2" applyNumberFormat="1" applyFont="1" applyAlignment="1" applyProtection="1">
      <alignment horizontal="center" vertical="center"/>
    </xf>
    <xf numFmtId="167" fontId="3" fillId="8" borderId="2" xfId="0" applyNumberFormat="1" applyFont="1" applyFill="1" applyBorder="1" applyAlignment="1" applyProtection="1">
      <alignment horizontal="center" vertical="center"/>
    </xf>
    <xf numFmtId="164" fontId="3" fillId="6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165" fontId="3" fillId="6" borderId="2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Border="1" applyAlignment="1" applyProtection="1">
      <alignment horizontal="center" vertical="center"/>
    </xf>
    <xf numFmtId="167" fontId="3" fillId="6" borderId="2" xfId="0" applyNumberFormat="1" applyFont="1" applyFill="1" applyBorder="1" applyAlignment="1" applyProtection="1">
      <alignment horizontal="center" vertical="center"/>
    </xf>
    <xf numFmtId="167" fontId="3" fillId="7" borderId="2" xfId="0" applyNumberFormat="1" applyFont="1" applyFill="1" applyBorder="1" applyAlignment="1" applyProtection="1">
      <alignment horizontal="center" vertical="center"/>
    </xf>
    <xf numFmtId="166" fontId="5" fillId="0" borderId="2" xfId="0" applyNumberFormat="1" applyFont="1" applyBorder="1" applyAlignment="1" applyProtection="1">
      <alignment horizontal="center" vertical="center"/>
    </xf>
    <xf numFmtId="167" fontId="5" fillId="0" borderId="2" xfId="0" applyNumberFormat="1" applyFont="1" applyBorder="1" applyAlignment="1" applyProtection="1">
      <alignment horizontal="center" vertical="center"/>
    </xf>
    <xf numFmtId="166" fontId="3" fillId="7" borderId="2" xfId="0" applyNumberFormat="1" applyFont="1" applyFill="1" applyBorder="1" applyAlignment="1" applyProtection="1">
      <alignment horizontal="center" vertical="center"/>
    </xf>
    <xf numFmtId="168" fontId="3" fillId="8" borderId="2" xfId="0" applyNumberFormat="1" applyFont="1" applyFill="1" applyBorder="1" applyAlignment="1" applyProtection="1">
      <alignment horizontal="center" vertical="center"/>
    </xf>
    <xf numFmtId="167" fontId="3" fillId="9" borderId="2" xfId="0" applyNumberFormat="1" applyFont="1" applyFill="1" applyBorder="1" applyAlignment="1" applyProtection="1">
      <alignment horizontal="center" vertical="center"/>
    </xf>
    <xf numFmtId="164" fontId="3" fillId="9" borderId="2" xfId="0" applyNumberFormat="1" applyFont="1" applyFill="1" applyBorder="1" applyAlignment="1" applyProtection="1">
      <alignment horizontal="center" vertical="center"/>
    </xf>
    <xf numFmtId="168" fontId="3" fillId="6" borderId="2" xfId="0" applyNumberFormat="1" applyFont="1" applyFill="1" applyBorder="1" applyAlignment="1" applyProtection="1">
      <alignment horizontal="center" vertical="center"/>
    </xf>
    <xf numFmtId="168" fontId="5" fillId="0" borderId="2" xfId="0" applyNumberFormat="1" applyFont="1" applyBorder="1" applyAlignment="1" applyProtection="1">
      <alignment horizontal="center" vertical="center"/>
    </xf>
    <xf numFmtId="168" fontId="7" fillId="5" borderId="6" xfId="1" applyNumberFormat="1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</cellXfs>
  <cellStyles count="3">
    <cellStyle name="Έξοδος" xfId="1" builtinId="21"/>
    <cellStyle name="Κανονικό" xfId="0" builtinId="0"/>
    <cellStyle name="Υπολογισμός" xfId="2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"/>
  <sheetViews>
    <sheetView tabSelected="1" view="pageBreakPreview" zoomScaleNormal="100" zoomScaleSheetLayoutView="100" workbookViewId="0">
      <selection sqref="A1:A4"/>
    </sheetView>
  </sheetViews>
  <sheetFormatPr defaultRowHeight="15" x14ac:dyDescent="0.25"/>
  <cols>
    <col min="1" max="1" width="4.42578125" bestFit="1" customWidth="1"/>
    <col min="2" max="2" width="14.42578125" bestFit="1" customWidth="1"/>
    <col min="3" max="3" width="6.85546875" customWidth="1"/>
    <col min="4" max="4" width="23" customWidth="1"/>
    <col min="5" max="5" width="9.5703125" customWidth="1"/>
    <col min="6" max="6" width="7.42578125" style="12" customWidth="1"/>
    <col min="7" max="7" width="7" style="12" customWidth="1"/>
    <col min="8" max="8" width="8.28515625" customWidth="1"/>
    <col min="9" max="9" width="13.42578125" customWidth="1"/>
    <col min="10" max="10" width="10.140625" customWidth="1"/>
    <col min="11" max="11" width="11" customWidth="1"/>
    <col min="12" max="12" width="9.42578125" customWidth="1"/>
    <col min="13" max="13" width="10.85546875" customWidth="1"/>
    <col min="14" max="14" width="11.5703125" customWidth="1"/>
    <col min="15" max="15" width="12.7109375" customWidth="1"/>
    <col min="16" max="16" width="9.85546875" customWidth="1"/>
    <col min="17" max="17" width="8.85546875" customWidth="1"/>
    <col min="18" max="18" width="7.85546875" customWidth="1"/>
    <col min="19" max="19" width="7.42578125" customWidth="1"/>
    <col min="20" max="20" width="15.42578125" customWidth="1"/>
    <col min="21" max="21" width="9.140625" customWidth="1"/>
    <col min="22" max="22" width="11.28515625" customWidth="1"/>
    <col min="23" max="23" width="8.7109375" bestFit="1" customWidth="1"/>
    <col min="24" max="24" width="9" customWidth="1"/>
    <col min="25" max="25" width="12.140625" customWidth="1"/>
    <col min="26" max="26" width="9" customWidth="1"/>
    <col min="27" max="27" width="8.42578125" customWidth="1"/>
    <col min="28" max="28" width="7.7109375" customWidth="1"/>
    <col min="29" max="29" width="8.5703125" customWidth="1"/>
    <col min="30" max="30" width="6" customWidth="1"/>
    <col min="31" max="32" width="5.85546875" customWidth="1"/>
    <col min="33" max="33" width="6" customWidth="1"/>
    <col min="34" max="34" width="5.5703125" customWidth="1"/>
    <col min="35" max="35" width="5.85546875" customWidth="1"/>
    <col min="36" max="36" width="10.42578125" customWidth="1"/>
    <col min="37" max="37" width="16.85546875" customWidth="1"/>
    <col min="38" max="38" width="7.140625" customWidth="1"/>
    <col min="39" max="39" width="9" customWidth="1"/>
    <col min="40" max="40" width="8.42578125" customWidth="1"/>
    <col min="41" max="41" width="9.140625" customWidth="1"/>
    <col min="42" max="42" width="8.42578125" customWidth="1"/>
    <col min="43" max="43" width="9.42578125" customWidth="1"/>
    <col min="44" max="44" width="9" customWidth="1"/>
    <col min="45" max="45" width="8.140625" customWidth="1"/>
    <col min="46" max="46" width="11" customWidth="1"/>
    <col min="47" max="47" width="12.140625" customWidth="1"/>
    <col min="48" max="48" width="8.5703125" customWidth="1"/>
    <col min="49" max="49" width="10.140625" customWidth="1"/>
    <col min="50" max="50" width="9.5703125" customWidth="1"/>
    <col min="51" max="51" width="9.28515625" customWidth="1"/>
    <col min="52" max="52" width="12.42578125" customWidth="1"/>
    <col min="53" max="53" width="9.85546875" customWidth="1"/>
    <col min="54" max="54" width="9.5703125" customWidth="1"/>
    <col min="55" max="55" width="10.7109375" customWidth="1"/>
    <col min="56" max="56" width="12" customWidth="1"/>
    <col min="57" max="57" width="13" customWidth="1"/>
    <col min="58" max="58" width="13.28515625" customWidth="1"/>
    <col min="59" max="59" width="5.85546875" bestFit="1" customWidth="1"/>
    <col min="60" max="60" width="9.140625" customWidth="1"/>
    <col min="61" max="61" width="13.42578125" customWidth="1"/>
    <col min="62" max="62" width="12.28515625" customWidth="1"/>
    <col min="63" max="63" width="13.140625" customWidth="1"/>
    <col min="64" max="64" width="13.5703125" customWidth="1"/>
    <col min="65" max="65" width="20.5703125" customWidth="1"/>
    <col min="66" max="66" width="12.85546875" customWidth="1"/>
    <col min="67" max="67" width="10.28515625" customWidth="1"/>
    <col min="68" max="68" width="10.140625" customWidth="1"/>
    <col min="69" max="69" width="11.85546875" customWidth="1"/>
  </cols>
  <sheetData>
    <row r="1" spans="1:69" ht="90.75" thickBot="1" x14ac:dyDescent="0.3">
      <c r="A1" s="47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133</v>
      </c>
      <c r="G1" s="46" t="s">
        <v>150</v>
      </c>
      <c r="H1" s="44" t="s">
        <v>5</v>
      </c>
      <c r="I1" s="41" t="s">
        <v>6</v>
      </c>
      <c r="J1" s="37" t="s">
        <v>7</v>
      </c>
      <c r="K1" s="33" t="s">
        <v>8</v>
      </c>
      <c r="L1" s="33" t="s">
        <v>9</v>
      </c>
      <c r="M1" s="33" t="s">
        <v>10</v>
      </c>
      <c r="N1" s="33" t="s">
        <v>11</v>
      </c>
      <c r="O1" s="33" t="s">
        <v>12</v>
      </c>
      <c r="P1" s="33" t="s">
        <v>13</v>
      </c>
      <c r="Q1" s="33" t="s">
        <v>14</v>
      </c>
      <c r="R1" s="33" t="s">
        <v>15</v>
      </c>
      <c r="S1" s="33" t="s">
        <v>16</v>
      </c>
      <c r="T1" s="37" t="s">
        <v>17</v>
      </c>
      <c r="U1" s="33" t="s">
        <v>18</v>
      </c>
      <c r="V1" s="33" t="s">
        <v>19</v>
      </c>
      <c r="W1" s="33" t="s">
        <v>20</v>
      </c>
      <c r="X1" s="33" t="s">
        <v>21</v>
      </c>
      <c r="Y1" s="33" t="s">
        <v>22</v>
      </c>
      <c r="Z1" s="33" t="s">
        <v>23</v>
      </c>
      <c r="AA1" s="33" t="s">
        <v>24</v>
      </c>
      <c r="AB1" s="33" t="s">
        <v>25</v>
      </c>
      <c r="AC1" s="37" t="s">
        <v>26</v>
      </c>
      <c r="AD1" s="33" t="s">
        <v>27</v>
      </c>
      <c r="AE1" s="33" t="s">
        <v>28</v>
      </c>
      <c r="AF1" s="33" t="s">
        <v>29</v>
      </c>
      <c r="AG1" s="33" t="s">
        <v>30</v>
      </c>
      <c r="AH1" s="33" t="s">
        <v>31</v>
      </c>
      <c r="AI1" s="33" t="s">
        <v>32</v>
      </c>
      <c r="AJ1" s="37" t="s">
        <v>33</v>
      </c>
      <c r="AK1" s="44" t="s">
        <v>34</v>
      </c>
      <c r="AL1" s="33" t="s">
        <v>35</v>
      </c>
      <c r="AM1" s="33" t="s">
        <v>36</v>
      </c>
      <c r="AN1" s="33" t="s">
        <v>37</v>
      </c>
      <c r="AO1" s="33" t="s">
        <v>38</v>
      </c>
      <c r="AP1" s="33" t="s">
        <v>39</v>
      </c>
      <c r="AQ1" s="33" t="s">
        <v>40</v>
      </c>
      <c r="AR1" s="33" t="s">
        <v>41</v>
      </c>
      <c r="AS1" s="33" t="s">
        <v>42</v>
      </c>
      <c r="AT1" s="33" t="s">
        <v>43</v>
      </c>
      <c r="AU1" s="33" t="s">
        <v>44</v>
      </c>
      <c r="AV1" s="44" t="s">
        <v>45</v>
      </c>
      <c r="AW1" s="33" t="s">
        <v>46</v>
      </c>
      <c r="AX1" s="33" t="s">
        <v>47</v>
      </c>
      <c r="AY1" s="37" t="s">
        <v>48</v>
      </c>
      <c r="AZ1" s="41" t="s">
        <v>49</v>
      </c>
      <c r="BA1" s="43" t="s">
        <v>50</v>
      </c>
      <c r="BB1" s="39" t="s">
        <v>51</v>
      </c>
      <c r="BC1" s="33" t="s">
        <v>52</v>
      </c>
      <c r="BD1" s="33" t="s">
        <v>53</v>
      </c>
      <c r="BE1" s="39" t="s">
        <v>54</v>
      </c>
      <c r="BF1" s="39" t="s">
        <v>55</v>
      </c>
      <c r="BG1" s="33" t="s">
        <v>56</v>
      </c>
      <c r="BH1" s="33" t="s">
        <v>57</v>
      </c>
      <c r="BI1" s="37" t="s">
        <v>58</v>
      </c>
      <c r="BJ1" s="37" t="s">
        <v>59</v>
      </c>
      <c r="BK1" s="33" t="s">
        <v>60</v>
      </c>
      <c r="BL1" s="33" t="s">
        <v>61</v>
      </c>
      <c r="BM1" s="1" t="s">
        <v>62</v>
      </c>
      <c r="BN1" s="1" t="s">
        <v>63</v>
      </c>
      <c r="BO1" s="33" t="s">
        <v>64</v>
      </c>
      <c r="BP1" s="33" t="s">
        <v>65</v>
      </c>
      <c r="BQ1" s="35" t="s">
        <v>66</v>
      </c>
    </row>
    <row r="2" spans="1:69" ht="26.25" customHeight="1" thickBot="1" x14ac:dyDescent="0.3">
      <c r="A2" s="47"/>
      <c r="B2" s="47"/>
      <c r="C2" s="47"/>
      <c r="D2" s="47"/>
      <c r="E2" s="47"/>
      <c r="F2" s="47"/>
      <c r="G2" s="47"/>
      <c r="H2" s="45"/>
      <c r="I2" s="42"/>
      <c r="J2" s="38"/>
      <c r="K2" s="34"/>
      <c r="L2" s="34"/>
      <c r="M2" s="34"/>
      <c r="N2" s="34"/>
      <c r="O2" s="34"/>
      <c r="P2" s="34"/>
      <c r="Q2" s="34"/>
      <c r="R2" s="34"/>
      <c r="S2" s="34"/>
      <c r="T2" s="38"/>
      <c r="U2" s="34"/>
      <c r="V2" s="34"/>
      <c r="W2" s="34"/>
      <c r="X2" s="34"/>
      <c r="Y2" s="34"/>
      <c r="Z2" s="34"/>
      <c r="AA2" s="34"/>
      <c r="AB2" s="34"/>
      <c r="AC2" s="38"/>
      <c r="AD2" s="34"/>
      <c r="AE2" s="34"/>
      <c r="AF2" s="34"/>
      <c r="AG2" s="34"/>
      <c r="AH2" s="34"/>
      <c r="AI2" s="34"/>
      <c r="AJ2" s="38"/>
      <c r="AK2" s="45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45"/>
      <c r="AW2" s="34"/>
      <c r="AX2" s="34"/>
      <c r="AY2" s="38"/>
      <c r="AZ2" s="42"/>
      <c r="BA2" s="38"/>
      <c r="BB2" s="40"/>
      <c r="BC2" s="34"/>
      <c r="BD2" s="34"/>
      <c r="BE2" s="40"/>
      <c r="BF2" s="40"/>
      <c r="BG2" s="34"/>
      <c r="BH2" s="34"/>
      <c r="BI2" s="38"/>
      <c r="BJ2" s="38"/>
      <c r="BK2" s="34"/>
      <c r="BL2" s="34"/>
      <c r="BM2" s="33" t="s">
        <v>67</v>
      </c>
      <c r="BN2" s="34"/>
      <c r="BO2" s="34"/>
      <c r="BP2" s="34"/>
      <c r="BQ2" s="36"/>
    </row>
    <row r="3" spans="1:69" ht="23.25" thickBot="1" x14ac:dyDescent="0.3">
      <c r="A3" s="47"/>
      <c r="B3" s="47"/>
      <c r="C3" s="47"/>
      <c r="D3" s="47"/>
      <c r="E3" s="47"/>
      <c r="F3" s="47"/>
      <c r="G3" s="47"/>
      <c r="H3" s="2" t="s">
        <v>68</v>
      </c>
      <c r="I3" s="3">
        <v>28</v>
      </c>
      <c r="J3" s="4">
        <v>13</v>
      </c>
      <c r="K3" s="1">
        <v>6</v>
      </c>
      <c r="L3" s="1">
        <v>5</v>
      </c>
      <c r="M3" s="1">
        <v>4</v>
      </c>
      <c r="N3" s="1">
        <v>3</v>
      </c>
      <c r="O3" s="1">
        <v>2</v>
      </c>
      <c r="P3" s="1">
        <v>3</v>
      </c>
      <c r="Q3" s="1">
        <v>2</v>
      </c>
      <c r="R3" s="1">
        <v>1</v>
      </c>
      <c r="S3" s="1">
        <v>1</v>
      </c>
      <c r="T3" s="4">
        <v>4</v>
      </c>
      <c r="U3" s="1">
        <v>1</v>
      </c>
      <c r="V3" s="1">
        <v>2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0.5</v>
      </c>
      <c r="AC3" s="4">
        <v>4</v>
      </c>
      <c r="AD3" s="1">
        <v>3</v>
      </c>
      <c r="AE3" s="1">
        <v>2</v>
      </c>
      <c r="AF3" s="1">
        <v>1</v>
      </c>
      <c r="AG3" s="1">
        <v>2</v>
      </c>
      <c r="AH3" s="1">
        <v>1</v>
      </c>
      <c r="AI3" s="1">
        <v>0.5</v>
      </c>
      <c r="AJ3" s="4">
        <v>5</v>
      </c>
      <c r="AK3" s="2">
        <v>3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2">
        <v>2</v>
      </c>
      <c r="AW3" s="1"/>
      <c r="AX3" s="1"/>
      <c r="AY3" s="4">
        <v>2</v>
      </c>
      <c r="AZ3" s="3">
        <v>27</v>
      </c>
      <c r="BA3" s="4">
        <v>13</v>
      </c>
      <c r="BB3" s="5">
        <v>9</v>
      </c>
      <c r="BC3" s="1"/>
      <c r="BD3" s="1"/>
      <c r="BE3" s="5">
        <v>5</v>
      </c>
      <c r="BF3" s="5">
        <v>4</v>
      </c>
      <c r="BG3" s="1">
        <v>2</v>
      </c>
      <c r="BH3" s="1">
        <v>3</v>
      </c>
      <c r="BI3" s="4">
        <v>2</v>
      </c>
      <c r="BJ3" s="4">
        <v>12</v>
      </c>
      <c r="BK3" s="1">
        <v>6</v>
      </c>
      <c r="BL3" s="1">
        <v>6</v>
      </c>
      <c r="BM3" s="1">
        <v>6</v>
      </c>
      <c r="BN3" s="1">
        <v>4</v>
      </c>
      <c r="BO3" s="1">
        <v>3</v>
      </c>
      <c r="BP3" s="1">
        <v>2</v>
      </c>
      <c r="BQ3" s="6">
        <v>20</v>
      </c>
    </row>
    <row r="4" spans="1:69" ht="79.5" thickBot="1" x14ac:dyDescent="0.3">
      <c r="A4" s="47"/>
      <c r="B4" s="47"/>
      <c r="C4" s="47"/>
      <c r="D4" s="47"/>
      <c r="E4" s="47"/>
      <c r="F4" s="47"/>
      <c r="G4" s="47"/>
      <c r="H4" s="7" t="s">
        <v>69</v>
      </c>
      <c r="I4" s="8" t="s">
        <v>70</v>
      </c>
      <c r="J4" s="9" t="s">
        <v>71</v>
      </c>
      <c r="K4" s="7" t="s">
        <v>72</v>
      </c>
      <c r="L4" s="7" t="s">
        <v>73</v>
      </c>
      <c r="M4" s="7" t="s">
        <v>74</v>
      </c>
      <c r="N4" s="7" t="s">
        <v>75</v>
      </c>
      <c r="O4" s="7" t="s">
        <v>76</v>
      </c>
      <c r="P4" s="7" t="s">
        <v>77</v>
      </c>
      <c r="Q4" s="7" t="s">
        <v>78</v>
      </c>
      <c r="R4" s="7" t="s">
        <v>79</v>
      </c>
      <c r="S4" s="7" t="s">
        <v>80</v>
      </c>
      <c r="T4" s="9" t="s">
        <v>81</v>
      </c>
      <c r="U4" s="7" t="s">
        <v>82</v>
      </c>
      <c r="V4" s="7" t="s">
        <v>83</v>
      </c>
      <c r="W4" s="7" t="s">
        <v>84</v>
      </c>
      <c r="X4" s="7" t="s">
        <v>85</v>
      </c>
      <c r="Y4" s="7" t="s">
        <v>86</v>
      </c>
      <c r="Z4" s="7" t="s">
        <v>87</v>
      </c>
      <c r="AA4" s="7" t="s">
        <v>88</v>
      </c>
      <c r="AB4" s="7" t="s">
        <v>89</v>
      </c>
      <c r="AC4" s="9" t="s">
        <v>90</v>
      </c>
      <c r="AD4" s="7" t="s">
        <v>91</v>
      </c>
      <c r="AE4" s="7" t="s">
        <v>92</v>
      </c>
      <c r="AF4" s="7" t="s">
        <v>93</v>
      </c>
      <c r="AG4" s="7" t="s">
        <v>94</v>
      </c>
      <c r="AH4" s="7" t="s">
        <v>95</v>
      </c>
      <c r="AI4" s="7" t="s">
        <v>96</v>
      </c>
      <c r="AJ4" s="9" t="s">
        <v>97</v>
      </c>
      <c r="AK4" s="7" t="s">
        <v>98</v>
      </c>
      <c r="AL4" s="7" t="s">
        <v>99</v>
      </c>
      <c r="AM4" s="7" t="s">
        <v>100</v>
      </c>
      <c r="AN4" s="7" t="s">
        <v>101</v>
      </c>
      <c r="AO4" s="7" t="s">
        <v>102</v>
      </c>
      <c r="AP4" s="7" t="s">
        <v>103</v>
      </c>
      <c r="AQ4" s="7" t="s">
        <v>104</v>
      </c>
      <c r="AR4" s="7" t="s">
        <v>105</v>
      </c>
      <c r="AS4" s="7" t="s">
        <v>106</v>
      </c>
      <c r="AT4" s="7" t="s">
        <v>107</v>
      </c>
      <c r="AU4" s="7" t="s">
        <v>108</v>
      </c>
      <c r="AV4" s="7" t="s">
        <v>109</v>
      </c>
      <c r="AW4" s="7" t="s">
        <v>110</v>
      </c>
      <c r="AX4" s="7" t="s">
        <v>111</v>
      </c>
      <c r="AY4" s="9" t="s">
        <v>112</v>
      </c>
      <c r="AZ4" s="8" t="s">
        <v>113</v>
      </c>
      <c r="BA4" s="9" t="s">
        <v>114</v>
      </c>
      <c r="BB4" s="10" t="s">
        <v>115</v>
      </c>
      <c r="BC4" s="7" t="s">
        <v>116</v>
      </c>
      <c r="BD4" s="7" t="s">
        <v>117</v>
      </c>
      <c r="BE4" s="10" t="s">
        <v>118</v>
      </c>
      <c r="BF4" s="10" t="s">
        <v>119</v>
      </c>
      <c r="BG4" s="7" t="s">
        <v>120</v>
      </c>
      <c r="BH4" s="7" t="s">
        <v>121</v>
      </c>
      <c r="BI4" s="9" t="s">
        <v>122</v>
      </c>
      <c r="BJ4" s="9" t="s">
        <v>123</v>
      </c>
      <c r="BK4" s="7" t="s">
        <v>124</v>
      </c>
      <c r="BL4" s="7" t="s">
        <v>125</v>
      </c>
      <c r="BM4" s="7" t="s">
        <v>126</v>
      </c>
      <c r="BN4" s="7" t="s">
        <v>127</v>
      </c>
      <c r="BO4" s="7" t="s">
        <v>128</v>
      </c>
      <c r="BP4" s="7" t="s">
        <v>129</v>
      </c>
      <c r="BQ4" s="11" t="s">
        <v>130</v>
      </c>
    </row>
    <row r="5" spans="1:69" x14ac:dyDescent="0.25">
      <c r="A5" s="14">
        <f t="shared" ref="A5:A10" si="0">A4+1</f>
        <v>1</v>
      </c>
      <c r="B5" s="13" t="s">
        <v>134</v>
      </c>
      <c r="C5" s="15">
        <v>206823</v>
      </c>
      <c r="D5" s="14" t="s">
        <v>132</v>
      </c>
      <c r="E5" s="14" t="s">
        <v>131</v>
      </c>
      <c r="F5" s="14">
        <v>20</v>
      </c>
      <c r="G5" s="14"/>
      <c r="H5" s="16">
        <f t="shared" ref="H5:H10" si="1">I5+AZ5+BQ5</f>
        <v>24.9</v>
      </c>
      <c r="I5" s="17">
        <f t="shared" ref="I5:I10" si="2">MIN(J5+T5+AC5+AJ5+AY5,$I$3)</f>
        <v>13.875</v>
      </c>
      <c r="J5" s="18">
        <f t="shared" ref="J5:J10" si="3">MIN(SUM(K5:S5),$J$3)</f>
        <v>4</v>
      </c>
      <c r="K5" s="19">
        <v>0</v>
      </c>
      <c r="L5" s="19">
        <v>0</v>
      </c>
      <c r="M5" s="19">
        <v>4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20">
        <f t="shared" ref="T5:T10" si="4">MIN(SUM(U5:AB5),$T$3)</f>
        <v>4</v>
      </c>
      <c r="U5" s="19">
        <v>1</v>
      </c>
      <c r="V5" s="19">
        <v>1</v>
      </c>
      <c r="W5" s="21">
        <v>1</v>
      </c>
      <c r="X5" s="21">
        <v>1</v>
      </c>
      <c r="Y5" s="19">
        <v>1</v>
      </c>
      <c r="Z5" s="21">
        <v>0</v>
      </c>
      <c r="AA5" s="19">
        <v>0</v>
      </c>
      <c r="AB5" s="21">
        <v>0</v>
      </c>
      <c r="AC5" s="20">
        <f t="shared" ref="AC5:AC10" si="5">MIN(SUM(AD5:AI5),$AC$3)</f>
        <v>4</v>
      </c>
      <c r="AD5" s="19">
        <v>3</v>
      </c>
      <c r="AE5" s="19">
        <v>0</v>
      </c>
      <c r="AF5" s="19">
        <v>0</v>
      </c>
      <c r="AG5" s="19">
        <v>0</v>
      </c>
      <c r="AH5" s="19">
        <v>1</v>
      </c>
      <c r="AI5" s="21">
        <v>0</v>
      </c>
      <c r="AJ5" s="22">
        <f t="shared" ref="AJ5:AJ10" si="6">MIN(AK5+AV5,$AJ$3)</f>
        <v>1.875</v>
      </c>
      <c r="AK5" s="23">
        <f t="shared" ref="AK5:AK10" si="7">MIN(SUM(AL5:AU5),$AK$3)</f>
        <v>1.875</v>
      </c>
      <c r="AL5" s="19">
        <v>0</v>
      </c>
      <c r="AM5" s="21">
        <v>0</v>
      </c>
      <c r="AN5" s="24">
        <v>0</v>
      </c>
      <c r="AO5" s="25">
        <v>0</v>
      </c>
      <c r="AP5" s="24">
        <v>1</v>
      </c>
      <c r="AQ5" s="25">
        <v>0.875</v>
      </c>
      <c r="AR5" s="24">
        <v>0</v>
      </c>
      <c r="AS5" s="19">
        <v>0</v>
      </c>
      <c r="AT5" s="25">
        <v>0</v>
      </c>
      <c r="AU5" s="24">
        <v>0</v>
      </c>
      <c r="AV5" s="26">
        <f t="shared" ref="AV5:AV10" si="8">MIN(SUM(AW5:AX5),$AV$3)</f>
        <v>0</v>
      </c>
      <c r="AW5" s="21">
        <v>0</v>
      </c>
      <c r="AX5" s="24">
        <v>0</v>
      </c>
      <c r="AY5" s="21">
        <v>0</v>
      </c>
      <c r="AZ5" s="27">
        <f t="shared" ref="AZ5:AZ10" si="9">MIN(BA5+BI5+BJ5,$AZ$3)</f>
        <v>11.025</v>
      </c>
      <c r="BA5" s="22">
        <f t="shared" ref="BA5:BA10" si="10">MIN(BB5+BE5+BF5,$BA$3)</f>
        <v>6.9</v>
      </c>
      <c r="BB5" s="28">
        <f t="shared" ref="BB5:BB10" si="11">MIN(SUM(BC5:BD5),$BB$3)</f>
        <v>2</v>
      </c>
      <c r="BC5" s="24">
        <v>2</v>
      </c>
      <c r="BD5" s="25">
        <v>0</v>
      </c>
      <c r="BE5" s="21">
        <v>0.9</v>
      </c>
      <c r="BF5" s="29">
        <f t="shared" ref="BF5:BF10" si="12">MIN(SUM(BG5:BH5),$BF$3)</f>
        <v>4</v>
      </c>
      <c r="BG5" s="19">
        <v>2</v>
      </c>
      <c r="BH5" s="19">
        <v>2</v>
      </c>
      <c r="BI5" s="21">
        <v>0</v>
      </c>
      <c r="BJ5" s="30">
        <f t="shared" ref="BJ5:BJ10" si="13">MIN(SUM(BK5:BP5),$BJ$3)</f>
        <v>4.125</v>
      </c>
      <c r="BK5" s="21"/>
      <c r="BL5" s="31"/>
      <c r="BM5" s="25">
        <v>1.125</v>
      </c>
      <c r="BN5" s="25">
        <v>0</v>
      </c>
      <c r="BO5" s="25">
        <v>3</v>
      </c>
      <c r="BP5" s="31">
        <v>0</v>
      </c>
      <c r="BQ5" s="32">
        <v>0</v>
      </c>
    </row>
    <row r="6" spans="1:69" x14ac:dyDescent="0.25">
      <c r="A6" s="14">
        <f t="shared" si="0"/>
        <v>2</v>
      </c>
      <c r="B6" s="13" t="s">
        <v>143</v>
      </c>
      <c r="C6" s="15">
        <v>619897</v>
      </c>
      <c r="D6" s="14" t="s">
        <v>144</v>
      </c>
      <c r="E6" s="14" t="s">
        <v>145</v>
      </c>
      <c r="F6" s="14">
        <v>22</v>
      </c>
      <c r="G6" s="14"/>
      <c r="H6" s="16">
        <f t="shared" si="1"/>
        <v>22.024999999999999</v>
      </c>
      <c r="I6" s="17">
        <f t="shared" si="2"/>
        <v>7.4</v>
      </c>
      <c r="J6" s="18">
        <f t="shared" si="3"/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20">
        <f t="shared" si="4"/>
        <v>3.9</v>
      </c>
      <c r="U6" s="19">
        <v>0</v>
      </c>
      <c r="V6" s="19">
        <v>2</v>
      </c>
      <c r="W6" s="21">
        <v>1</v>
      </c>
      <c r="X6" s="21">
        <v>0.9</v>
      </c>
      <c r="Y6" s="19">
        <v>0</v>
      </c>
      <c r="Z6" s="21">
        <v>0</v>
      </c>
      <c r="AA6" s="19">
        <v>0</v>
      </c>
      <c r="AB6" s="21">
        <v>0</v>
      </c>
      <c r="AC6" s="20">
        <f t="shared" si="5"/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21">
        <v>0</v>
      </c>
      <c r="AJ6" s="22">
        <f t="shared" si="6"/>
        <v>3.5</v>
      </c>
      <c r="AK6" s="23">
        <f t="shared" si="7"/>
        <v>3</v>
      </c>
      <c r="AL6" s="19">
        <v>0</v>
      </c>
      <c r="AM6" s="21">
        <v>0</v>
      </c>
      <c r="AN6" s="24">
        <v>0</v>
      </c>
      <c r="AO6" s="25">
        <v>0</v>
      </c>
      <c r="AP6" s="24">
        <v>3.5</v>
      </c>
      <c r="AQ6" s="25">
        <v>0</v>
      </c>
      <c r="AR6" s="24">
        <v>0</v>
      </c>
      <c r="AS6" s="19">
        <v>0</v>
      </c>
      <c r="AT6" s="25"/>
      <c r="AU6" s="24">
        <v>0.05</v>
      </c>
      <c r="AV6" s="26">
        <f t="shared" si="8"/>
        <v>0.5</v>
      </c>
      <c r="AW6" s="21">
        <v>0.5</v>
      </c>
      <c r="AX6" s="24">
        <v>0</v>
      </c>
      <c r="AY6" s="21">
        <v>0</v>
      </c>
      <c r="AZ6" s="27">
        <f t="shared" si="9"/>
        <v>14.625</v>
      </c>
      <c r="BA6" s="22">
        <f t="shared" si="10"/>
        <v>12</v>
      </c>
      <c r="BB6" s="28">
        <f t="shared" si="11"/>
        <v>9</v>
      </c>
      <c r="BC6" s="24">
        <v>9</v>
      </c>
      <c r="BD6" s="25">
        <v>0</v>
      </c>
      <c r="BE6" s="21">
        <v>0</v>
      </c>
      <c r="BF6" s="29">
        <f t="shared" si="12"/>
        <v>3</v>
      </c>
      <c r="BG6" s="19">
        <v>0</v>
      </c>
      <c r="BH6" s="19">
        <v>3</v>
      </c>
      <c r="BI6" s="21">
        <v>0</v>
      </c>
      <c r="BJ6" s="30">
        <f t="shared" si="13"/>
        <v>2.625</v>
      </c>
      <c r="BK6" s="21">
        <v>0</v>
      </c>
      <c r="BL6" s="31">
        <v>0</v>
      </c>
      <c r="BM6" s="25">
        <v>2.625</v>
      </c>
      <c r="BN6" s="25">
        <v>0</v>
      </c>
      <c r="BO6" s="25">
        <v>0</v>
      </c>
      <c r="BP6" s="31">
        <v>0</v>
      </c>
      <c r="BQ6" s="32">
        <v>0</v>
      </c>
    </row>
    <row r="7" spans="1:69" ht="33.75" x14ac:dyDescent="0.25">
      <c r="A7" s="14">
        <f t="shared" si="0"/>
        <v>3</v>
      </c>
      <c r="B7" s="13" t="s">
        <v>148</v>
      </c>
      <c r="C7" s="15">
        <v>706284</v>
      </c>
      <c r="D7" s="14" t="s">
        <v>137</v>
      </c>
      <c r="E7" s="14" t="s">
        <v>138</v>
      </c>
      <c r="F7" s="14">
        <v>21</v>
      </c>
      <c r="G7" s="14"/>
      <c r="H7" s="16">
        <f t="shared" si="1"/>
        <v>19.5</v>
      </c>
      <c r="I7" s="17">
        <f t="shared" si="2"/>
        <v>14.5</v>
      </c>
      <c r="J7" s="18">
        <f t="shared" si="3"/>
        <v>7</v>
      </c>
      <c r="K7" s="19">
        <v>0</v>
      </c>
      <c r="L7" s="19">
        <v>0</v>
      </c>
      <c r="M7" s="19">
        <v>4</v>
      </c>
      <c r="N7" s="19">
        <v>3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20">
        <f t="shared" si="4"/>
        <v>4</v>
      </c>
      <c r="U7" s="19">
        <v>0</v>
      </c>
      <c r="V7" s="19">
        <v>2</v>
      </c>
      <c r="W7" s="21">
        <v>1</v>
      </c>
      <c r="X7" s="21">
        <v>0.9</v>
      </c>
      <c r="Y7" s="19">
        <v>0</v>
      </c>
      <c r="Z7" s="21">
        <v>0</v>
      </c>
      <c r="AA7" s="19">
        <v>0</v>
      </c>
      <c r="AB7" s="21">
        <v>0.5</v>
      </c>
      <c r="AC7" s="20">
        <f t="shared" si="5"/>
        <v>3</v>
      </c>
      <c r="AD7" s="19">
        <v>3</v>
      </c>
      <c r="AE7" s="19">
        <v>0</v>
      </c>
      <c r="AF7" s="19">
        <v>0</v>
      </c>
      <c r="AG7" s="19">
        <v>0</v>
      </c>
      <c r="AH7" s="19">
        <v>0</v>
      </c>
      <c r="AI7" s="21">
        <v>0</v>
      </c>
      <c r="AJ7" s="22">
        <f t="shared" si="6"/>
        <v>0.5</v>
      </c>
      <c r="AK7" s="23">
        <f t="shared" si="7"/>
        <v>0.5</v>
      </c>
      <c r="AL7" s="19">
        <v>0</v>
      </c>
      <c r="AM7" s="21">
        <v>0</v>
      </c>
      <c r="AN7" s="24">
        <v>0</v>
      </c>
      <c r="AO7" s="25">
        <v>0</v>
      </c>
      <c r="AP7" s="24">
        <v>0.5</v>
      </c>
      <c r="AQ7" s="25">
        <v>0</v>
      </c>
      <c r="AR7" s="24">
        <v>0</v>
      </c>
      <c r="AS7" s="19">
        <v>0</v>
      </c>
      <c r="AT7" s="25">
        <v>0</v>
      </c>
      <c r="AU7" s="24">
        <v>0</v>
      </c>
      <c r="AV7" s="26">
        <f t="shared" si="8"/>
        <v>0</v>
      </c>
      <c r="AW7" s="21">
        <v>0</v>
      </c>
      <c r="AX7" s="24">
        <v>0</v>
      </c>
      <c r="AY7" s="21">
        <v>0</v>
      </c>
      <c r="AZ7" s="27">
        <f t="shared" si="9"/>
        <v>5</v>
      </c>
      <c r="BA7" s="22">
        <f t="shared" si="10"/>
        <v>3.75</v>
      </c>
      <c r="BB7" s="28">
        <f t="shared" si="11"/>
        <v>0.75</v>
      </c>
      <c r="BC7" s="24">
        <v>0.75</v>
      </c>
      <c r="BD7" s="25">
        <v>0</v>
      </c>
      <c r="BE7" s="21">
        <v>0</v>
      </c>
      <c r="BF7" s="29">
        <f t="shared" si="12"/>
        <v>3</v>
      </c>
      <c r="BG7" s="19">
        <v>0</v>
      </c>
      <c r="BH7" s="19">
        <v>3</v>
      </c>
      <c r="BI7" s="21">
        <v>0</v>
      </c>
      <c r="BJ7" s="30">
        <f t="shared" si="13"/>
        <v>1.25</v>
      </c>
      <c r="BK7" s="21">
        <v>0</v>
      </c>
      <c r="BL7" s="31">
        <v>0</v>
      </c>
      <c r="BM7" s="25">
        <v>0</v>
      </c>
      <c r="BN7" s="25">
        <v>0</v>
      </c>
      <c r="BO7" s="25">
        <v>1.25</v>
      </c>
      <c r="BP7" s="31">
        <v>0</v>
      </c>
      <c r="BQ7" s="32">
        <v>0</v>
      </c>
    </row>
    <row r="8" spans="1:69" ht="33.75" x14ac:dyDescent="0.25">
      <c r="A8" s="14">
        <f t="shared" si="0"/>
        <v>4</v>
      </c>
      <c r="B8" s="13" t="s">
        <v>147</v>
      </c>
      <c r="C8" s="15">
        <v>709269</v>
      </c>
      <c r="D8" s="14" t="s">
        <v>136</v>
      </c>
      <c r="E8" s="14" t="s">
        <v>139</v>
      </c>
      <c r="F8" s="14">
        <v>21</v>
      </c>
      <c r="G8" s="14"/>
      <c r="H8" s="16">
        <f t="shared" si="1"/>
        <v>18</v>
      </c>
      <c r="I8" s="17">
        <f t="shared" si="2"/>
        <v>13</v>
      </c>
      <c r="J8" s="18">
        <f t="shared" si="3"/>
        <v>7</v>
      </c>
      <c r="K8" s="19">
        <v>0</v>
      </c>
      <c r="L8" s="19">
        <v>0</v>
      </c>
      <c r="M8" s="19">
        <v>4</v>
      </c>
      <c r="N8" s="19">
        <v>3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20">
        <f t="shared" si="4"/>
        <v>2</v>
      </c>
      <c r="U8" s="19">
        <v>0</v>
      </c>
      <c r="V8" s="19">
        <v>1</v>
      </c>
      <c r="W8" s="21">
        <v>1</v>
      </c>
      <c r="X8" s="21">
        <v>0</v>
      </c>
      <c r="Y8" s="19">
        <v>0</v>
      </c>
      <c r="Z8" s="21">
        <v>0</v>
      </c>
      <c r="AA8" s="19">
        <v>0</v>
      </c>
      <c r="AB8" s="21">
        <v>0</v>
      </c>
      <c r="AC8" s="20">
        <f t="shared" si="5"/>
        <v>4</v>
      </c>
      <c r="AD8" s="19">
        <v>3</v>
      </c>
      <c r="AE8" s="19">
        <v>0</v>
      </c>
      <c r="AF8" s="19">
        <v>0</v>
      </c>
      <c r="AG8" s="19">
        <v>0</v>
      </c>
      <c r="AH8" s="19">
        <v>1</v>
      </c>
      <c r="AI8" s="21">
        <v>0</v>
      </c>
      <c r="AJ8" s="22">
        <f t="shared" si="6"/>
        <v>0</v>
      </c>
      <c r="AK8" s="23">
        <f t="shared" si="7"/>
        <v>0</v>
      </c>
      <c r="AL8" s="19">
        <v>0</v>
      </c>
      <c r="AM8" s="21">
        <v>0</v>
      </c>
      <c r="AN8" s="24">
        <v>0</v>
      </c>
      <c r="AO8" s="25">
        <v>0</v>
      </c>
      <c r="AP8" s="24">
        <v>0</v>
      </c>
      <c r="AQ8" s="25">
        <v>0</v>
      </c>
      <c r="AR8" s="24">
        <v>0</v>
      </c>
      <c r="AS8" s="19">
        <v>0</v>
      </c>
      <c r="AT8" s="25">
        <v>0</v>
      </c>
      <c r="AU8" s="24">
        <v>0</v>
      </c>
      <c r="AV8" s="26">
        <f t="shared" si="8"/>
        <v>0</v>
      </c>
      <c r="AW8" s="21">
        <v>0</v>
      </c>
      <c r="AX8" s="24">
        <v>0</v>
      </c>
      <c r="AY8" s="21">
        <v>0</v>
      </c>
      <c r="AZ8" s="27">
        <f t="shared" si="9"/>
        <v>5</v>
      </c>
      <c r="BA8" s="22">
        <f t="shared" si="10"/>
        <v>4.75</v>
      </c>
      <c r="BB8" s="28">
        <f t="shared" si="11"/>
        <v>2.75</v>
      </c>
      <c r="BC8" s="24">
        <v>2.75</v>
      </c>
      <c r="BD8" s="25">
        <v>0</v>
      </c>
      <c r="BE8" s="21">
        <v>0</v>
      </c>
      <c r="BF8" s="29">
        <f t="shared" si="12"/>
        <v>2</v>
      </c>
      <c r="BG8" s="19">
        <v>0</v>
      </c>
      <c r="BH8" s="19">
        <v>2</v>
      </c>
      <c r="BI8" s="21">
        <v>0</v>
      </c>
      <c r="BJ8" s="30">
        <f t="shared" si="13"/>
        <v>0.25</v>
      </c>
      <c r="BK8" s="21">
        <v>0</v>
      </c>
      <c r="BL8" s="31">
        <v>0</v>
      </c>
      <c r="BM8" s="25">
        <v>0</v>
      </c>
      <c r="BN8" s="25">
        <v>0</v>
      </c>
      <c r="BO8" s="25">
        <v>0.25</v>
      </c>
      <c r="BP8" s="31">
        <v>0</v>
      </c>
      <c r="BQ8" s="32">
        <v>0</v>
      </c>
    </row>
    <row r="9" spans="1:69" ht="33.75" x14ac:dyDescent="0.25">
      <c r="A9" s="14">
        <f t="shared" si="0"/>
        <v>5</v>
      </c>
      <c r="B9" s="13" t="s">
        <v>149</v>
      </c>
      <c r="C9" s="15">
        <v>705947</v>
      </c>
      <c r="D9" s="14" t="s">
        <v>141</v>
      </c>
      <c r="E9" s="14" t="s">
        <v>142</v>
      </c>
      <c r="F9" s="14">
        <v>25</v>
      </c>
      <c r="G9" s="14"/>
      <c r="H9" s="16">
        <f t="shared" si="1"/>
        <v>16.8</v>
      </c>
      <c r="I9" s="17">
        <f t="shared" si="2"/>
        <v>16.3</v>
      </c>
      <c r="J9" s="18">
        <f t="shared" si="3"/>
        <v>10</v>
      </c>
      <c r="K9" s="19">
        <v>6</v>
      </c>
      <c r="L9" s="19">
        <v>0</v>
      </c>
      <c r="M9" s="19">
        <v>4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20">
        <f t="shared" si="4"/>
        <v>0.3</v>
      </c>
      <c r="U9" s="19">
        <v>0</v>
      </c>
      <c r="V9" s="19">
        <v>0</v>
      </c>
      <c r="W9" s="21">
        <v>0.3</v>
      </c>
      <c r="X9" s="21">
        <v>0</v>
      </c>
      <c r="Y9" s="19">
        <v>0</v>
      </c>
      <c r="Z9" s="21">
        <v>0</v>
      </c>
      <c r="AA9" s="19">
        <v>0</v>
      </c>
      <c r="AB9" s="21">
        <v>0</v>
      </c>
      <c r="AC9" s="20">
        <f t="shared" si="5"/>
        <v>3</v>
      </c>
      <c r="AD9" s="19">
        <v>3</v>
      </c>
      <c r="AE9" s="19">
        <v>0</v>
      </c>
      <c r="AF9" s="19">
        <v>0</v>
      </c>
      <c r="AG9" s="19">
        <v>0</v>
      </c>
      <c r="AH9" s="19">
        <v>0</v>
      </c>
      <c r="AI9" s="21">
        <v>0</v>
      </c>
      <c r="AJ9" s="22">
        <f t="shared" si="6"/>
        <v>3</v>
      </c>
      <c r="AK9" s="23">
        <f t="shared" si="7"/>
        <v>1</v>
      </c>
      <c r="AL9" s="19">
        <v>0</v>
      </c>
      <c r="AM9" s="21">
        <v>0</v>
      </c>
      <c r="AN9" s="24">
        <v>0</v>
      </c>
      <c r="AO9" s="25">
        <v>0</v>
      </c>
      <c r="AP9" s="24">
        <v>1</v>
      </c>
      <c r="AQ9" s="25">
        <v>0</v>
      </c>
      <c r="AR9" s="24">
        <v>0</v>
      </c>
      <c r="AS9" s="19">
        <v>0</v>
      </c>
      <c r="AT9" s="25">
        <v>0</v>
      </c>
      <c r="AU9" s="24">
        <v>0</v>
      </c>
      <c r="AV9" s="26">
        <f t="shared" si="8"/>
        <v>2</v>
      </c>
      <c r="AW9" s="21">
        <v>3</v>
      </c>
      <c r="AX9" s="24">
        <v>0</v>
      </c>
      <c r="AY9" s="21">
        <v>0</v>
      </c>
      <c r="AZ9" s="27">
        <f t="shared" si="9"/>
        <v>0.5</v>
      </c>
      <c r="BA9" s="22">
        <f t="shared" si="10"/>
        <v>0</v>
      </c>
      <c r="BB9" s="28">
        <f t="shared" si="11"/>
        <v>0</v>
      </c>
      <c r="BC9" s="24">
        <v>0</v>
      </c>
      <c r="BD9" s="25">
        <v>0</v>
      </c>
      <c r="BE9" s="21">
        <v>0</v>
      </c>
      <c r="BF9" s="29">
        <f t="shared" si="12"/>
        <v>0</v>
      </c>
      <c r="BG9" s="19">
        <v>0</v>
      </c>
      <c r="BH9" s="19">
        <v>0</v>
      </c>
      <c r="BI9" s="21">
        <v>0</v>
      </c>
      <c r="BJ9" s="30">
        <f t="shared" si="13"/>
        <v>0.5</v>
      </c>
      <c r="BK9" s="21">
        <v>0</v>
      </c>
      <c r="BL9" s="31">
        <v>0</v>
      </c>
      <c r="BM9" s="25">
        <v>0</v>
      </c>
      <c r="BN9" s="25">
        <v>0</v>
      </c>
      <c r="BO9" s="25">
        <v>0.5</v>
      </c>
      <c r="BP9" s="31">
        <v>0</v>
      </c>
      <c r="BQ9" s="32">
        <v>0</v>
      </c>
    </row>
    <row r="10" spans="1:69" ht="33.75" x14ac:dyDescent="0.25">
      <c r="A10" s="14">
        <f t="shared" si="0"/>
        <v>6</v>
      </c>
      <c r="B10" s="13" t="s">
        <v>146</v>
      </c>
      <c r="C10" s="15">
        <v>709132</v>
      </c>
      <c r="D10" s="14" t="s">
        <v>135</v>
      </c>
      <c r="E10" s="14" t="s">
        <v>140</v>
      </c>
      <c r="F10" s="14">
        <v>21</v>
      </c>
      <c r="G10" s="14"/>
      <c r="H10" s="16">
        <f t="shared" si="1"/>
        <v>12.75</v>
      </c>
      <c r="I10" s="17">
        <f t="shared" si="2"/>
        <v>7.5</v>
      </c>
      <c r="J10" s="18">
        <f t="shared" si="3"/>
        <v>4</v>
      </c>
      <c r="K10" s="19"/>
      <c r="L10" s="19"/>
      <c r="M10" s="19">
        <v>4</v>
      </c>
      <c r="N10" s="19"/>
      <c r="O10" s="19"/>
      <c r="P10" s="19"/>
      <c r="Q10" s="19"/>
      <c r="R10" s="19"/>
      <c r="S10" s="19"/>
      <c r="T10" s="20">
        <f t="shared" si="4"/>
        <v>2</v>
      </c>
      <c r="U10" s="19">
        <v>0</v>
      </c>
      <c r="V10" s="19">
        <v>1</v>
      </c>
      <c r="W10" s="21">
        <v>1</v>
      </c>
      <c r="X10" s="21">
        <v>0</v>
      </c>
      <c r="Y10" s="19">
        <v>0</v>
      </c>
      <c r="Z10" s="21">
        <v>0</v>
      </c>
      <c r="AA10" s="19">
        <v>0</v>
      </c>
      <c r="AB10" s="21">
        <v>0</v>
      </c>
      <c r="AC10" s="20">
        <f t="shared" si="5"/>
        <v>1.5</v>
      </c>
      <c r="AD10" s="19"/>
      <c r="AE10" s="19"/>
      <c r="AF10" s="19">
        <v>1</v>
      </c>
      <c r="AG10" s="19"/>
      <c r="AH10" s="19"/>
      <c r="AI10" s="21">
        <v>0.5</v>
      </c>
      <c r="AJ10" s="22">
        <f t="shared" si="6"/>
        <v>0</v>
      </c>
      <c r="AK10" s="23">
        <f t="shared" si="7"/>
        <v>0</v>
      </c>
      <c r="AL10" s="19">
        <v>0</v>
      </c>
      <c r="AM10" s="21">
        <v>0</v>
      </c>
      <c r="AN10" s="24">
        <v>0</v>
      </c>
      <c r="AO10" s="25">
        <v>0</v>
      </c>
      <c r="AP10" s="24">
        <v>0</v>
      </c>
      <c r="AQ10" s="25">
        <v>0</v>
      </c>
      <c r="AR10" s="24">
        <v>0</v>
      </c>
      <c r="AS10" s="19">
        <v>0</v>
      </c>
      <c r="AT10" s="25">
        <v>0</v>
      </c>
      <c r="AU10" s="24">
        <v>0</v>
      </c>
      <c r="AV10" s="26">
        <f t="shared" si="8"/>
        <v>0</v>
      </c>
      <c r="AW10" s="21">
        <v>0</v>
      </c>
      <c r="AX10" s="24">
        <v>0</v>
      </c>
      <c r="AY10" s="21">
        <v>0</v>
      </c>
      <c r="AZ10" s="27">
        <f t="shared" si="9"/>
        <v>5.25</v>
      </c>
      <c r="BA10" s="22">
        <f t="shared" si="10"/>
        <v>5</v>
      </c>
      <c r="BB10" s="28">
        <f t="shared" si="11"/>
        <v>3</v>
      </c>
      <c r="BC10" s="24">
        <v>3</v>
      </c>
      <c r="BD10" s="25">
        <v>0</v>
      </c>
      <c r="BE10" s="21">
        <v>0</v>
      </c>
      <c r="BF10" s="29">
        <f t="shared" si="12"/>
        <v>2</v>
      </c>
      <c r="BG10" s="19">
        <v>0</v>
      </c>
      <c r="BH10" s="19">
        <v>2</v>
      </c>
      <c r="BI10" s="21">
        <v>0</v>
      </c>
      <c r="BJ10" s="30">
        <f t="shared" si="13"/>
        <v>0.25</v>
      </c>
      <c r="BK10" s="21">
        <v>0</v>
      </c>
      <c r="BL10" s="31">
        <v>0</v>
      </c>
      <c r="BM10" s="25">
        <v>0</v>
      </c>
      <c r="BN10" s="25">
        <v>0</v>
      </c>
      <c r="BO10" s="25">
        <v>0.25</v>
      </c>
      <c r="BP10" s="31">
        <v>0</v>
      </c>
      <c r="BQ10" s="32">
        <v>0</v>
      </c>
    </row>
  </sheetData>
  <autoFilter ref="A1:BQ10">
    <sortState ref="A8:BQ10">
      <sortCondition descending="1" ref="H1:H10"/>
    </sortState>
  </autoFilter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&amp;LΑναμορφωμένος Προσωρινός Ενιαίος Αξιολογικός Πίνακας Διευθυντών 
Ενιαίου Ειδικού Επαγγελματικού Γυμνασίου-Λυκείου (ΕΝ.Ε.Ε.ΓΥ.Λ.) Άνω Κώμης Κοζάνης της Διεύθυνσης Δευτεροβάθμιας Εκπαίδευσης Π.Ε. Κοζάνης&amp;R&amp;D</oddHeader>
    <oddFooter>&amp;R&amp;P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ΔΙΕΥΘΥΝΣΗΣ Δ.Ε. ΚΟΖΑΝΗΣ_Μοριοδό</vt:lpstr>
      <vt:lpstr>'ΔΙΕΥΘΥΝΣΗΣ Δ.Ε. ΚΟΖΑΝΗΣ_Μοριοδό'!Print_Titles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Αλεξίκας</cp:lastModifiedBy>
  <cp:lastPrinted>2023-12-21T08:01:38Z</cp:lastPrinted>
  <dcterms:modified xsi:type="dcterms:W3CDTF">2023-12-21T08:01:42Z</dcterms:modified>
</cp:coreProperties>
</file>