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10" windowHeight="11010"/>
  </bookViews>
  <sheets>
    <sheet name="ΠΡΟΓΡΑΜΜΑ" sheetId="6" r:id="rId1"/>
  </sheets>
  <definedNames>
    <definedName name="A_EE">#REF!</definedName>
    <definedName name="A_EPIL">#REF!</definedName>
    <definedName name="A_GP">#REF!</definedName>
    <definedName name="B_EE">#REF!</definedName>
    <definedName name="B_GP">#REF!</definedName>
    <definedName name="B_OP">#REF!</definedName>
    <definedName name="G_EPIL">#REF!</definedName>
    <definedName name="G_GP">#REF!</definedName>
    <definedName name="G_OP">#REF!</definedName>
    <definedName name="PROJECT">#REF!</definedName>
    <definedName name="tm_A">#REF!</definedName>
    <definedName name="tm_B">#REF!</definedName>
    <definedName name="tm_G">#REF!</definedName>
    <definedName name="Α_Γ.Π.">#REF!</definedName>
    <definedName name="Α_Ε.Ε.">#REF!</definedName>
    <definedName name="Α_ΕΠΙΛ">#REF!</definedName>
    <definedName name="Β_Γ.Π.">#REF!</definedName>
    <definedName name="Β_Ε.Ε.">#REF!</definedName>
    <definedName name="Β_Ο.Π.">#REF!</definedName>
    <definedName name="Γ_Γ.Π.">#REF!</definedName>
    <definedName name="Γ_ΕΠΙΛ">#REF!</definedName>
    <definedName name="Γ_Ο.Π.">#REF!</definedName>
    <definedName name="ΕΙΔΙΚΟΤΗΤΑ">#REF!</definedName>
    <definedName name="Εκπαιδευτικοί">#REF!</definedName>
    <definedName name="ΕΠΙΛΟΓΗΣ_Α">#REF!</definedName>
    <definedName name="ΕΠΙΛΟΓΗΣ_Γ">#REF!</definedName>
    <definedName name="ΕΠΩΝΥΜΟ">#REF!</definedName>
    <definedName name="ΜΑΘΗΜΑΤΑ">#REF!</definedName>
    <definedName name="ΜΑΘΗΜΑΤΑ_Α_ΓΕΝΙΚΗΣ">#REF!</definedName>
    <definedName name="ΜΑΘΗΜΑΤΑ_Α_ΕΕ">#REF!</definedName>
    <definedName name="ΜΑΘΗΜΑΤΑ_Α_ΕΠΙΛΟΓΗΣ">#REF!</definedName>
    <definedName name="ΜΑΘΗΜΑΤΑ_Α_ΟΛΑ">#REF!</definedName>
    <definedName name="ΜΑΘΗΜΑΤΑ_Α_ΟΠ">#REF!</definedName>
    <definedName name="ΜΑΘΗΜΑΤΑ_Β_ΓΕΝΙΚΗΣ">#REF!</definedName>
    <definedName name="ΜΑΘΗΜΑΤΑ_Β_ΕΕ">#REF!</definedName>
    <definedName name="ΜΑΘΗΜΑΤΑ_Β_ΕΠΙΛΟΓΗΣ">#REF!</definedName>
    <definedName name="ΜΑΘΗΜΑΤΑ_Β_ΟΛΑ">#REF!</definedName>
    <definedName name="ΜΑΘΗΜΑΤΑ_Β_ΟΠ">#REF!</definedName>
    <definedName name="ΜΑΘΗΜΑΤΑ_Γ_ΓΕΝΙΚΗΣ">#REF!</definedName>
    <definedName name="ΜΑΘΗΜΑΤΑ_Γ_ΕΕ">#REF!</definedName>
    <definedName name="ΜΑΘΗΜΑΤΑ_Γ_ΕΠΙΛΟΓΗΣ">#REF!</definedName>
    <definedName name="ΜΑΘΗΜΑΤΑ_Γ_ΟΛΑ">#REF!</definedName>
    <definedName name="ΜΑΘΗΜΑΤΑ_Γ_ΟΠ">#REF!</definedName>
    <definedName name="ΠΕ">#REF!</definedName>
    <definedName name="Σχέση_Εργασίας">#REF!</definedName>
    <definedName name="Σχέση_Τοποθέτησης">#REF!</definedName>
    <definedName name="ΤΑΞΕΙΣ">#REF!</definedName>
    <definedName name="ΤΜΗΜΑΤΑ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17" i="6"/>
  <c r="BH19"/>
  <c r="BH21"/>
  <c r="BH27"/>
  <c r="BH29"/>
  <c r="BH31"/>
  <c r="BH33"/>
  <c r="BH35"/>
  <c r="BH37"/>
  <c r="BH39"/>
  <c r="BH41"/>
  <c r="BH43"/>
  <c r="BH45"/>
  <c r="BH47"/>
  <c r="BH49"/>
  <c r="BH51"/>
  <c r="BH53"/>
  <c r="BH55"/>
  <c r="BH57"/>
  <c r="BH59"/>
  <c r="BH61"/>
  <c r="BH15"/>
  <c r="BG5"/>
  <c r="BG7"/>
  <c r="BG9"/>
  <c r="BG11"/>
  <c r="BG13"/>
  <c r="BG15"/>
  <c r="BG17"/>
  <c r="BG19"/>
  <c r="BG21"/>
  <c r="BG27"/>
  <c r="BG29"/>
  <c r="BG31"/>
  <c r="BG33"/>
  <c r="BG35"/>
  <c r="BG37"/>
  <c r="BG39"/>
  <c r="BG41"/>
  <c r="BG43"/>
  <c r="BG45"/>
  <c r="BG47"/>
  <c r="BG49"/>
  <c r="BG51"/>
  <c r="BG53"/>
  <c r="BG55"/>
  <c r="BG57"/>
  <c r="BG61"/>
  <c r="BG3"/>
  <c r="BE5"/>
  <c r="BE7"/>
  <c r="BE9"/>
  <c r="BE11"/>
  <c r="BE13"/>
  <c r="BE15"/>
  <c r="BE17"/>
  <c r="BE19"/>
  <c r="BE21"/>
  <c r="BE27"/>
  <c r="BE29"/>
  <c r="BE31"/>
  <c r="BE33"/>
  <c r="BE35"/>
  <c r="BE37"/>
  <c r="BE39"/>
  <c r="BE41"/>
  <c r="BE43"/>
  <c r="BE45"/>
  <c r="BE47"/>
  <c r="BE49"/>
  <c r="BE51"/>
  <c r="BE53"/>
  <c r="BE55"/>
  <c r="BE57"/>
  <c r="BE59"/>
  <c r="BE61"/>
  <c r="BE3"/>
  <c r="BJ61"/>
  <c r="BI61"/>
  <c r="BF61"/>
  <c r="BD61"/>
  <c r="BC61"/>
  <c r="BB61"/>
  <c r="BA61"/>
  <c r="AZ61"/>
  <c r="AY61"/>
  <c r="AX61"/>
  <c r="AV61"/>
  <c r="AU61"/>
  <c r="AT61"/>
  <c r="AS61"/>
  <c r="AR61"/>
  <c r="AQ61"/>
  <c r="AP61"/>
  <c r="AO61"/>
  <c r="AN61"/>
  <c r="BK61" l="1"/>
  <c r="BL63" s="1"/>
  <c r="BF5" l="1"/>
  <c r="BF7"/>
  <c r="BF9"/>
  <c r="BF11"/>
  <c r="BF13"/>
  <c r="BF15"/>
  <c r="BF17"/>
  <c r="BF19"/>
  <c r="BF21"/>
  <c r="BF27"/>
  <c r="BF29"/>
  <c r="BF31"/>
  <c r="BF33"/>
  <c r="BF35"/>
  <c r="BF37"/>
  <c r="BF39"/>
  <c r="BF41"/>
  <c r="BF43"/>
  <c r="BF45"/>
  <c r="BF47"/>
  <c r="BF49"/>
  <c r="BF51"/>
  <c r="BF53"/>
  <c r="BF55"/>
  <c r="BF57"/>
  <c r="BF59"/>
  <c r="BF3"/>
  <c r="AR11"/>
  <c r="AR13"/>
  <c r="AR15"/>
  <c r="AR17"/>
  <c r="AR19"/>
  <c r="AR21"/>
  <c r="AR27"/>
  <c r="AR29"/>
  <c r="AR31"/>
  <c r="AR33"/>
  <c r="AR35"/>
  <c r="AR37"/>
  <c r="AR39"/>
  <c r="AR41"/>
  <c r="AR43"/>
  <c r="AR45"/>
  <c r="AR47"/>
  <c r="AR49"/>
  <c r="AR51"/>
  <c r="AR53"/>
  <c r="AR55"/>
  <c r="AR57"/>
  <c r="AR59"/>
  <c r="AR9"/>
  <c r="BH5"/>
  <c r="BH7"/>
  <c r="BH9"/>
  <c r="BH11"/>
  <c r="BH13"/>
  <c r="BH3"/>
  <c r="BJ57"/>
  <c r="BI57"/>
  <c r="BD57"/>
  <c r="BC57"/>
  <c r="BB57"/>
  <c r="BA57"/>
  <c r="AZ57"/>
  <c r="AY57"/>
  <c r="AX57"/>
  <c r="AW57"/>
  <c r="AV57"/>
  <c r="AU57"/>
  <c r="AT57"/>
  <c r="AS57"/>
  <c r="AQ57"/>
  <c r="AP57"/>
  <c r="AO57"/>
  <c r="AN57"/>
  <c r="BJ55"/>
  <c r="BI55"/>
  <c r="BD55"/>
  <c r="BC55"/>
  <c r="BB55"/>
  <c r="BA55"/>
  <c r="AZ55"/>
  <c r="AY55"/>
  <c r="AX55"/>
  <c r="AW55"/>
  <c r="AV55"/>
  <c r="AU55"/>
  <c r="AT55"/>
  <c r="AS55"/>
  <c r="AQ55"/>
  <c r="AP55"/>
  <c r="AO55"/>
  <c r="AN55"/>
  <c r="BJ53"/>
  <c r="BI53"/>
  <c r="BD53"/>
  <c r="BC53"/>
  <c r="BB53"/>
  <c r="BA53"/>
  <c r="AZ53"/>
  <c r="AY53"/>
  <c r="AX53"/>
  <c r="AW53"/>
  <c r="AV53"/>
  <c r="AU53"/>
  <c r="AT53"/>
  <c r="AS53"/>
  <c r="AQ53"/>
  <c r="AP53"/>
  <c r="AO53"/>
  <c r="AN53"/>
  <c r="BJ51"/>
  <c r="BI51"/>
  <c r="BD51"/>
  <c r="BC51"/>
  <c r="BB51"/>
  <c r="BA51"/>
  <c r="AZ51"/>
  <c r="AY51"/>
  <c r="AX51"/>
  <c r="AW51"/>
  <c r="AV51"/>
  <c r="AU51"/>
  <c r="AT51"/>
  <c r="AS51"/>
  <c r="AQ51"/>
  <c r="AP51"/>
  <c r="AO51"/>
  <c r="AN51"/>
  <c r="BK51" l="1"/>
  <c r="BK53"/>
  <c r="BK55"/>
  <c r="BK57"/>
  <c r="BM63"/>
  <c r="AN5"/>
  <c r="AO5"/>
  <c r="AP5"/>
  <c r="AQ5"/>
  <c r="AS5"/>
  <c r="AT5"/>
  <c r="AN7"/>
  <c r="AO7"/>
  <c r="AP7"/>
  <c r="AQ7"/>
  <c r="AS7"/>
  <c r="AT7"/>
  <c r="AN9"/>
  <c r="AO9"/>
  <c r="AP9"/>
  <c r="AQ9"/>
  <c r="AS9"/>
  <c r="AT9"/>
  <c r="AN11"/>
  <c r="AO11"/>
  <c r="AP11"/>
  <c r="AQ11"/>
  <c r="AS11"/>
  <c r="AT11"/>
  <c r="AN13"/>
  <c r="AO13"/>
  <c r="AP13"/>
  <c r="AQ13"/>
  <c r="AS13"/>
  <c r="AT13"/>
  <c r="AN15"/>
  <c r="AO15"/>
  <c r="AP15"/>
  <c r="AQ15"/>
  <c r="AS15"/>
  <c r="AT15"/>
  <c r="AN17"/>
  <c r="AO17"/>
  <c r="AP17"/>
  <c r="AQ17"/>
  <c r="AS17"/>
  <c r="AT17"/>
  <c r="AN19"/>
  <c r="AO19"/>
  <c r="AP19"/>
  <c r="AQ19"/>
  <c r="AS19"/>
  <c r="AT19"/>
  <c r="AN21"/>
  <c r="AO21"/>
  <c r="AP21"/>
  <c r="AQ21"/>
  <c r="AS21"/>
  <c r="AT21"/>
  <c r="AN27"/>
  <c r="AO27"/>
  <c r="AP27"/>
  <c r="AQ27"/>
  <c r="AS27"/>
  <c r="AT27"/>
  <c r="AN29"/>
  <c r="AO29"/>
  <c r="AP29"/>
  <c r="AQ29"/>
  <c r="AS29"/>
  <c r="AT29"/>
  <c r="AN31"/>
  <c r="AO31"/>
  <c r="AP31"/>
  <c r="AQ31"/>
  <c r="AS31"/>
  <c r="AT31"/>
  <c r="AN33"/>
  <c r="AO33"/>
  <c r="AP33"/>
  <c r="AQ33"/>
  <c r="AS33"/>
  <c r="AT33"/>
  <c r="AN35"/>
  <c r="AO35"/>
  <c r="AP35"/>
  <c r="AQ35"/>
  <c r="AS35"/>
  <c r="AT35"/>
  <c r="AN37"/>
  <c r="AO37"/>
  <c r="AP37"/>
  <c r="AQ37"/>
  <c r="AS37"/>
  <c r="AT37"/>
  <c r="AN39"/>
  <c r="AO39"/>
  <c r="AP39"/>
  <c r="AQ39"/>
  <c r="AS39"/>
  <c r="AT39"/>
  <c r="AN41"/>
  <c r="AO41"/>
  <c r="AP41"/>
  <c r="AQ41"/>
  <c r="AS41"/>
  <c r="AT41"/>
  <c r="AN43"/>
  <c r="AO43"/>
  <c r="AP43"/>
  <c r="AQ43"/>
  <c r="AS43"/>
  <c r="AT43"/>
  <c r="AN45"/>
  <c r="AO45"/>
  <c r="AP45"/>
  <c r="AQ45"/>
  <c r="AS45"/>
  <c r="AT45"/>
  <c r="AN47"/>
  <c r="AO47"/>
  <c r="AP47"/>
  <c r="AQ47"/>
  <c r="AS47"/>
  <c r="AT47"/>
  <c r="AN49"/>
  <c r="AO49"/>
  <c r="AP49"/>
  <c r="AQ49"/>
  <c r="AS49"/>
  <c r="AT49"/>
  <c r="AN59"/>
  <c r="AO59"/>
  <c r="AP59"/>
  <c r="AQ59"/>
  <c r="AS59"/>
  <c r="AT59"/>
  <c r="AT3"/>
  <c r="AS3"/>
  <c r="AQ3"/>
  <c r="AP3"/>
  <c r="AO3"/>
  <c r="AN3"/>
  <c r="BJ5"/>
  <c r="BJ7"/>
  <c r="BJ9"/>
  <c r="BJ11"/>
  <c r="BJ13"/>
  <c r="BJ15"/>
  <c r="BJ17"/>
  <c r="BJ19"/>
  <c r="BJ21"/>
  <c r="BJ27"/>
  <c r="BJ29"/>
  <c r="BJ31"/>
  <c r="BJ33"/>
  <c r="BJ35"/>
  <c r="BJ37"/>
  <c r="BJ39"/>
  <c r="BJ41"/>
  <c r="BJ43"/>
  <c r="BJ45"/>
  <c r="BJ47"/>
  <c r="BJ49"/>
  <c r="BJ59"/>
  <c r="BJ3"/>
  <c r="BI5"/>
  <c r="BI7"/>
  <c r="BI9"/>
  <c r="BI11"/>
  <c r="BI13"/>
  <c r="BI15"/>
  <c r="BI17"/>
  <c r="BI19"/>
  <c r="BI21"/>
  <c r="BI27"/>
  <c r="BI29"/>
  <c r="BI31"/>
  <c r="BI33"/>
  <c r="BI35"/>
  <c r="BI37"/>
  <c r="BI39"/>
  <c r="BI41"/>
  <c r="BI43"/>
  <c r="BI3"/>
  <c r="BB5"/>
  <c r="BC5"/>
  <c r="BD5"/>
  <c r="BB7"/>
  <c r="BC7"/>
  <c r="BD7"/>
  <c r="BB9"/>
  <c r="BC9"/>
  <c r="BD9"/>
  <c r="BB11"/>
  <c r="BC11"/>
  <c r="BD11"/>
  <c r="BB13"/>
  <c r="BC13"/>
  <c r="BD13"/>
  <c r="BB15"/>
  <c r="BC15"/>
  <c r="BD15"/>
  <c r="BB17"/>
  <c r="BC17"/>
  <c r="BD17"/>
  <c r="BB19"/>
  <c r="BC19"/>
  <c r="BD19"/>
  <c r="BB21"/>
  <c r="BC21"/>
  <c r="BD21"/>
  <c r="BB27"/>
  <c r="BC27"/>
  <c r="BD27"/>
  <c r="BB29"/>
  <c r="BC29"/>
  <c r="BD29"/>
  <c r="BB31"/>
  <c r="BC31"/>
  <c r="BD31"/>
  <c r="BB33"/>
  <c r="BC33"/>
  <c r="BD33"/>
  <c r="BB35"/>
  <c r="BC35"/>
  <c r="BD35"/>
  <c r="BB37"/>
  <c r="BC37"/>
  <c r="BD37"/>
  <c r="BB39"/>
  <c r="BC39"/>
  <c r="BD39"/>
  <c r="BB41"/>
  <c r="BC41"/>
  <c r="BD41"/>
  <c r="BB43"/>
  <c r="BC43"/>
  <c r="BD43"/>
  <c r="BB45"/>
  <c r="BC45"/>
  <c r="BD45"/>
  <c r="BB47"/>
  <c r="BC47"/>
  <c r="BD47"/>
  <c r="BB49"/>
  <c r="BC49"/>
  <c r="BD49"/>
  <c r="BB59"/>
  <c r="BC59"/>
  <c r="BD59"/>
  <c r="BD3"/>
  <c r="BC3"/>
  <c r="BB3"/>
  <c r="AY5"/>
  <c r="AZ5"/>
  <c r="BA5"/>
  <c r="AY7"/>
  <c r="AZ7"/>
  <c r="BA7"/>
  <c r="AY9"/>
  <c r="AZ9"/>
  <c r="BA9"/>
  <c r="AY11"/>
  <c r="AZ11"/>
  <c r="BA11"/>
  <c r="AY13"/>
  <c r="AZ13"/>
  <c r="BA13"/>
  <c r="AY15"/>
  <c r="AZ15"/>
  <c r="BA15"/>
  <c r="AY17"/>
  <c r="AZ17"/>
  <c r="BA17"/>
  <c r="AY19"/>
  <c r="AZ19"/>
  <c r="BA19"/>
  <c r="AY21"/>
  <c r="AZ21"/>
  <c r="BA21"/>
  <c r="AY27"/>
  <c r="AZ27"/>
  <c r="BA27"/>
  <c r="AY29"/>
  <c r="AZ29"/>
  <c r="BA29"/>
  <c r="AY31"/>
  <c r="AZ31"/>
  <c r="BA31"/>
  <c r="AY33"/>
  <c r="AZ33"/>
  <c r="BA33"/>
  <c r="AY35"/>
  <c r="AZ35"/>
  <c r="BA35"/>
  <c r="AY37"/>
  <c r="AZ37"/>
  <c r="BA37"/>
  <c r="AY39"/>
  <c r="AZ39"/>
  <c r="BA39"/>
  <c r="AY41"/>
  <c r="AZ41"/>
  <c r="BA41"/>
  <c r="AY43"/>
  <c r="AZ43"/>
  <c r="BA43"/>
  <c r="AY45"/>
  <c r="AZ45"/>
  <c r="BA45"/>
  <c r="AY47"/>
  <c r="AZ47"/>
  <c r="BA47"/>
  <c r="AY49"/>
  <c r="AZ49"/>
  <c r="BA49"/>
  <c r="AY59"/>
  <c r="AZ59"/>
  <c r="BA59"/>
  <c r="BA3"/>
  <c r="AZ3"/>
  <c r="AY3"/>
  <c r="AX5"/>
  <c r="AX7"/>
  <c r="AX9"/>
  <c r="AX11"/>
  <c r="AX13"/>
  <c r="AX15"/>
  <c r="AX17"/>
  <c r="AX19"/>
  <c r="AX21"/>
  <c r="AX27"/>
  <c r="AX29"/>
  <c r="AX31"/>
  <c r="AX33"/>
  <c r="AX35"/>
  <c r="AX37"/>
  <c r="AX39"/>
  <c r="AX41"/>
  <c r="AX43"/>
  <c r="AX45"/>
  <c r="AX47"/>
  <c r="AX49"/>
  <c r="AX59"/>
  <c r="AX3"/>
  <c r="AV5"/>
  <c r="AW5"/>
  <c r="AV7"/>
  <c r="AW7"/>
  <c r="AV9"/>
  <c r="AW9"/>
  <c r="AV11"/>
  <c r="AW11"/>
  <c r="AV13"/>
  <c r="AW13"/>
  <c r="AV15"/>
  <c r="AW15"/>
  <c r="AV17"/>
  <c r="AW17"/>
  <c r="AV19"/>
  <c r="AW19"/>
  <c r="AV21"/>
  <c r="AW21"/>
  <c r="AV27"/>
  <c r="AW27"/>
  <c r="AV29"/>
  <c r="AW29"/>
  <c r="AV31"/>
  <c r="AW31"/>
  <c r="AV33"/>
  <c r="AW33"/>
  <c r="AV35"/>
  <c r="AW35"/>
  <c r="AV37"/>
  <c r="AW37"/>
  <c r="AV39"/>
  <c r="AW39"/>
  <c r="AV41"/>
  <c r="AW41"/>
  <c r="AV43"/>
  <c r="AW43"/>
  <c r="AV45"/>
  <c r="AW45"/>
  <c r="AV47"/>
  <c r="AW47"/>
  <c r="AV49"/>
  <c r="AW49"/>
  <c r="AV59"/>
  <c r="AW59"/>
  <c r="AW3"/>
  <c r="AV3"/>
  <c r="AU17"/>
  <c r="AU19"/>
  <c r="AU21"/>
  <c r="AU27"/>
  <c r="AU29"/>
  <c r="AU31"/>
  <c r="AU33"/>
  <c r="AU35"/>
  <c r="AU37"/>
  <c r="AU39"/>
  <c r="AU41"/>
  <c r="AU43"/>
  <c r="AU45"/>
  <c r="AU47"/>
  <c r="AU49"/>
  <c r="AU59"/>
  <c r="AU5"/>
  <c r="AU7"/>
  <c r="AU9"/>
  <c r="AU11"/>
  <c r="AU13"/>
  <c r="AU15"/>
  <c r="AU3"/>
  <c r="AW63" l="1"/>
  <c r="BF63"/>
  <c r="BH63"/>
  <c r="BK39"/>
  <c r="BK35"/>
  <c r="BK33"/>
  <c r="BK27"/>
  <c r="BK19"/>
  <c r="BK13"/>
  <c r="BK9"/>
  <c r="AR5"/>
  <c r="AR3"/>
  <c r="BK29"/>
  <c r="BK21"/>
  <c r="BK15"/>
  <c r="BK11"/>
  <c r="AR7"/>
  <c r="BK7" s="1"/>
  <c r="BK37"/>
  <c r="BJ63"/>
  <c r="AN63"/>
  <c r="AP63"/>
  <c r="AS63"/>
  <c r="AU63"/>
  <c r="AV63"/>
  <c r="AX63"/>
  <c r="AY63"/>
  <c r="BA63"/>
  <c r="BB63"/>
  <c r="BD63"/>
  <c r="BE63"/>
  <c r="BK59"/>
  <c r="BK47"/>
  <c r="BK31"/>
  <c r="AZ63"/>
  <c r="BC63"/>
  <c r="BG63"/>
  <c r="BI63"/>
  <c r="AO63"/>
  <c r="AQ63"/>
  <c r="AT63"/>
  <c r="BK49"/>
  <c r="BK43"/>
  <c r="BK17"/>
  <c r="BK45"/>
  <c r="BK41"/>
  <c r="AR63" l="1"/>
  <c r="BK3"/>
  <c r="BK5"/>
  <c r="BK63" l="1"/>
</calcChain>
</file>

<file path=xl/sharedStrings.xml><?xml version="1.0" encoding="utf-8"?>
<sst xmlns="http://schemas.openxmlformats.org/spreadsheetml/2006/main" count="814" uniqueCount="116">
  <si>
    <t>Α/Α</t>
  </si>
  <si>
    <t>ΔΙΔΑΣΚΟΝΤΕΣ</t>
  </si>
  <si>
    <t>ΠΕ</t>
  </si>
  <si>
    <t>ΔΕΥΤΕΡΑ</t>
  </si>
  <si>
    <t>ΕΙΔΙΚΟ-ΤΗΤΑ</t>
  </si>
  <si>
    <t>01</t>
  </si>
  <si>
    <t>ΘΕΟΛΟΓΟΣ</t>
  </si>
  <si>
    <t>Α1</t>
  </si>
  <si>
    <t>02</t>
  </si>
  <si>
    <t>ΦΙΛΟΛΟΓΟΣ</t>
  </si>
  <si>
    <t>Α2</t>
  </si>
  <si>
    <t>03</t>
  </si>
  <si>
    <t>ΜΑΘΗΜΑΤΙΚΟΣ</t>
  </si>
  <si>
    <t>Α3</t>
  </si>
  <si>
    <t>04.01</t>
  </si>
  <si>
    <t>ΦΥΣΙΚΟΣ</t>
  </si>
  <si>
    <t>Α4</t>
  </si>
  <si>
    <t>04.02</t>
  </si>
  <si>
    <t>ΧΗΜΙΚΟΣ</t>
  </si>
  <si>
    <t>Β1</t>
  </si>
  <si>
    <t>ΘΡ</t>
  </si>
  <si>
    <t>Β2</t>
  </si>
  <si>
    <t>ΙΣΤ</t>
  </si>
  <si>
    <t>04.04</t>
  </si>
  <si>
    <t>ΒΙΟΛΟΓΟΣ</t>
  </si>
  <si>
    <t>Β3</t>
  </si>
  <si>
    <t>ΑΡΧ</t>
  </si>
  <si>
    <t>ΒΑ1</t>
  </si>
  <si>
    <t>ΛΟΓ</t>
  </si>
  <si>
    <t>05</t>
  </si>
  <si>
    <t>ΓΑΛΛΙΚΩΝ</t>
  </si>
  <si>
    <t>ΒΑ2</t>
  </si>
  <si>
    <t>ΓΛΩ</t>
  </si>
  <si>
    <t>ΠΑΡΑΣΚΕΥΗ</t>
  </si>
  <si>
    <t>06</t>
  </si>
  <si>
    <t>ΑΓΓΛΙΚΩΝ</t>
  </si>
  <si>
    <t>ΒΘ1</t>
  </si>
  <si>
    <t>ΛΑΤ</t>
  </si>
  <si>
    <t>07</t>
  </si>
  <si>
    <t>ΓΕΡΜΑΝΙΚΩΝ</t>
  </si>
  <si>
    <t>ΒΘ2</t>
  </si>
  <si>
    <t>ΦΙΛ</t>
  </si>
  <si>
    <t>Γ1</t>
  </si>
  <si>
    <t>ΜΑΘ</t>
  </si>
  <si>
    <t>80</t>
  </si>
  <si>
    <t>Γ2</t>
  </si>
  <si>
    <t>ΓΕΩ</t>
  </si>
  <si>
    <t>78</t>
  </si>
  <si>
    <t>Γ3</t>
  </si>
  <si>
    <t>ΑΛΓ</t>
  </si>
  <si>
    <t>11</t>
  </si>
  <si>
    <t>ΦΥΣΙΚΗΣ ΑΓΩΓΗΣ</t>
  </si>
  <si>
    <t>ΦΥΣ</t>
  </si>
  <si>
    <t>ΓΘ</t>
  </si>
  <si>
    <t>ΒΙΟΛ</t>
  </si>
  <si>
    <t>ΓΥ</t>
  </si>
  <si>
    <t>ΧΗΜ</t>
  </si>
  <si>
    <t>ΓΟ</t>
  </si>
  <si>
    <t>ΓΑΛ</t>
  </si>
  <si>
    <t>86</t>
  </si>
  <si>
    <t>ΠΛΗΡΟΦΟΡΙΚΗΣ</t>
  </si>
  <si>
    <t>Γ.Υ.</t>
  </si>
  <si>
    <t>ΑΓΓΛ</t>
  </si>
  <si>
    <t>Φ.Α.</t>
  </si>
  <si>
    <t>ΠΛΗΡ</t>
  </si>
  <si>
    <t>Η/Υ</t>
  </si>
  <si>
    <t>ΑΟΘ</t>
  </si>
  <si>
    <t>ΓΕΡΜ</t>
  </si>
  <si>
    <t>ΤΡΙΤΗ</t>
  </si>
  <si>
    <t>ΤΕΤΑΡΤΗ</t>
  </si>
  <si>
    <t>ΠΕΜΠΤΗ</t>
  </si>
  <si>
    <t>ΣΥΝ. ΩΡΩΝ</t>
  </si>
  <si>
    <t>ΥΠΟΧΡΕΩΤ.</t>
  </si>
  <si>
    <t>ΥΠΕΡΩΡΙΕΣ</t>
  </si>
  <si>
    <t>ΧΑΡΙΖΑΝΗ ΜΑΡΙΑ</t>
  </si>
  <si>
    <t>ΩΡΕΣ ΚΑΤΑ ΤΜΗΜΑΤΑ ΕΚΑΣΤΟΥ ΔΙΔΑΣΚΟΝΤΟΣ</t>
  </si>
  <si>
    <t>ΠΑΠΑΔΟΠΟΥΛΟΥ ΣΩΤΗΡΑ</t>
  </si>
  <si>
    <t>ΚΟΙΛΑΚΟΣ ΜΙΧΑΗΛ</t>
  </si>
  <si>
    <t>ΚΟΙΝΩΝΙΚΩΝ ΕΠΙΣΤ.</t>
  </si>
  <si>
    <t>ΝΤΟΥΤΣΗ ΜΑΡΙΑ</t>
  </si>
  <si>
    <t>ΟΙΚΟΝΟΜΙΑΣ</t>
  </si>
  <si>
    <t>Α24</t>
  </si>
  <si>
    <t>Α13</t>
  </si>
  <si>
    <t>ΓΕΩΡΓΑΚΗ ΧΑΡΙΚΛΕΙΑ</t>
  </si>
  <si>
    <t>Α5</t>
  </si>
  <si>
    <t>Π.Π.</t>
  </si>
  <si>
    <t>ΝΤΑΦΛΟΥ ΒΑΣΙΛΙΚΗ</t>
  </si>
  <si>
    <t>ΒΑΡΔΟΥΛΑΚΗ ΕΛΕΝΗ</t>
  </si>
  <si>
    <t>ΗΓΟΥΜΕΝΙΔΗ ΔΗΜΗΤΡΟΥΛΑ</t>
  </si>
  <si>
    <t>ΠΑΠΑΚΩΣΤΑ ΑΜΑΛΙΑ</t>
  </si>
  <si>
    <t>ΚΟΝΤΟΥ ΓΕΩΡΓΙΑ</t>
  </si>
  <si>
    <t>ΚΩΣΤΑΡΙΔΟΥ ΓΕΩΡΓΙΑ</t>
  </si>
  <si>
    <t>ΣΙΟΝΤΗΣ ΙΩΑΝΝΗΣ</t>
  </si>
  <si>
    <t>ΚΑΠΕΤΑΝΑΚΟΥ ΛΟΥΚΙΑ</t>
  </si>
  <si>
    <t>ΠΑΠΑΔΟΠΟΥΛΟΣ ΕΥΑΓΓΕΛΟΣ</t>
  </si>
  <si>
    <t>ΓΑ</t>
  </si>
  <si>
    <t>ΓΟ1</t>
  </si>
  <si>
    <t>ΓΟ2</t>
  </si>
  <si>
    <t>ΜΠΟΜΠΟΡΗ ΕΥΤΥΧΙΑ</t>
  </si>
  <si>
    <t>ΜΥΣΙΡΛΗ ΑΓΓΕΛΙΚΗ</t>
  </si>
  <si>
    <t>ΛΑΖΟΥ ΠΑΡΑΣΚΕΥΗ</t>
  </si>
  <si>
    <t>ΝΤΕΛΛΑ ΑΘΗΝΑ</t>
  </si>
  <si>
    <t>ΜΠΑΚΑΛΗ ΓΕΩΡΓΙΑ</t>
  </si>
  <si>
    <t>ΜΠΟΤΣΙΟΣ ΣΤΕΦΑΝΟΣ</t>
  </si>
  <si>
    <t>ΣΤΑΛΙΚΑΣ ΑΛΕΞΑΝΔΡΟΣ</t>
  </si>
  <si>
    <t>ΓΑΛΑΝΗ ΜΑΡΙΑ</t>
  </si>
  <si>
    <t>ΚΟΥΚΟΠΟΥΛΟΥ ΝΑΥΣΙΚΑ</t>
  </si>
  <si>
    <t>ΠΑΠΟΥΤΣΗ ΔΗΜΗΤΡΑ</t>
  </si>
  <si>
    <t>ΔΟΥΚΑ ΜΑΓΔΑΛΗΝΗ</t>
  </si>
  <si>
    <t>ΛΩΛΗΣ ΚΩΝΣΤΑΝΤΙΝΟΣ</t>
  </si>
  <si>
    <t>ΡΑΠΤΗΣ ΘΩΜΑΣ</t>
  </si>
  <si>
    <t>ΠΕΔΟΥΛΗ ΑΛΕΞΑΝΔΡΑ</t>
  </si>
  <si>
    <t>ΒΑΡΣΑΜΟΠΟΥΛΟΣ ΒΑΣΙΛΕΙΟΣ</t>
  </si>
  <si>
    <t>ΜΠΟΥΜΠΑ ΣΤΑΜΑΤΙΑ</t>
  </si>
  <si>
    <t>ΖΕΠ1</t>
  </si>
  <si>
    <t>ΖΕΠ2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</si>
</sst>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9"/>
      <color theme="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9"/>
      <color rgb="FF00B05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color rgb="FF0070C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227">
    <xf numFmtId="0" fontId="0" fillId="0" borderId="0" xfId="0"/>
    <xf numFmtId="0" fontId="1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" fillId="0" borderId="63" xfId="0" applyFont="1" applyBorder="1"/>
    <xf numFmtId="0" fontId="1" fillId="0" borderId="0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65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left" vertical="center" wrapText="1"/>
    </xf>
    <xf numFmtId="0" fontId="14" fillId="2" borderId="56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49" fontId="3" fillId="2" borderId="45" xfId="0" applyNumberFormat="1" applyFont="1" applyFill="1" applyBorder="1" applyAlignment="1">
      <alignment horizontal="center" vertical="center" wrapText="1"/>
    </xf>
    <xf numFmtId="49" fontId="3" fillId="2" borderId="52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63"/>
  <sheetViews>
    <sheetView tabSelected="1" zoomScale="80" zoomScaleNormal="80" workbookViewId="0">
      <pane xSplit="4" ySplit="2" topLeftCell="F29" activePane="bottomRight" state="frozen"/>
      <selection pane="topRight" activeCell="E1" sqref="E1"/>
      <selection pane="bottomLeft" activeCell="A3" sqref="A3"/>
      <selection pane="bottomRight" activeCell="Q55" sqref="Q55"/>
    </sheetView>
  </sheetViews>
  <sheetFormatPr defaultColWidth="9.28515625" defaultRowHeight="12.75"/>
  <cols>
    <col min="1" max="1" width="3.28515625" style="1" customWidth="1"/>
    <col min="2" max="2" width="21.28515625" style="1" customWidth="1"/>
    <col min="3" max="3" width="11" style="1" customWidth="1"/>
    <col min="4" max="4" width="4.28515625" style="1" bestFit="1" customWidth="1"/>
    <col min="5" max="39" width="4.28515625" style="1" customWidth="1"/>
    <col min="40" max="61" width="3" style="1" bestFit="1" customWidth="1"/>
    <col min="62" max="62" width="2.7109375" style="1" bestFit="1" customWidth="1"/>
    <col min="63" max="63" width="4.7109375" style="1" customWidth="1"/>
    <col min="64" max="65" width="3.7109375" style="1" customWidth="1"/>
    <col min="66" max="16384" width="9.28515625" style="1"/>
  </cols>
  <sheetData>
    <row r="1" spans="1:65" ht="18" customHeight="1">
      <c r="A1" s="217" t="s">
        <v>0</v>
      </c>
      <c r="B1" s="219" t="s">
        <v>1</v>
      </c>
      <c r="C1" s="208" t="s">
        <v>4</v>
      </c>
      <c r="D1" s="222" t="s">
        <v>2</v>
      </c>
      <c r="E1" s="207" t="s">
        <v>3</v>
      </c>
      <c r="F1" s="208"/>
      <c r="G1" s="208"/>
      <c r="H1" s="208"/>
      <c r="I1" s="208"/>
      <c r="J1" s="208"/>
      <c r="K1" s="209"/>
      <c r="L1" s="207" t="s">
        <v>68</v>
      </c>
      <c r="M1" s="208"/>
      <c r="N1" s="208"/>
      <c r="O1" s="208"/>
      <c r="P1" s="208"/>
      <c r="Q1" s="208"/>
      <c r="R1" s="209"/>
      <c r="S1" s="207" t="s">
        <v>69</v>
      </c>
      <c r="T1" s="208"/>
      <c r="U1" s="208"/>
      <c r="V1" s="208"/>
      <c r="W1" s="208"/>
      <c r="X1" s="208"/>
      <c r="Y1" s="209"/>
      <c r="Z1" s="207" t="s">
        <v>70</v>
      </c>
      <c r="AA1" s="208"/>
      <c r="AB1" s="208"/>
      <c r="AC1" s="208"/>
      <c r="AD1" s="208"/>
      <c r="AE1" s="208"/>
      <c r="AF1" s="209"/>
      <c r="AG1" s="207" t="s">
        <v>33</v>
      </c>
      <c r="AH1" s="208"/>
      <c r="AI1" s="208"/>
      <c r="AJ1" s="208"/>
      <c r="AK1" s="208"/>
      <c r="AL1" s="208"/>
      <c r="AM1" s="209"/>
      <c r="AN1" s="210" t="s">
        <v>75</v>
      </c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2"/>
      <c r="BK1" s="213" t="s">
        <v>71</v>
      </c>
      <c r="BL1" s="215" t="s">
        <v>72</v>
      </c>
      <c r="BM1" s="204" t="s">
        <v>73</v>
      </c>
    </row>
    <row r="2" spans="1:65" ht="26.1" customHeight="1" thickBot="1">
      <c r="A2" s="218"/>
      <c r="B2" s="220"/>
      <c r="C2" s="221"/>
      <c r="D2" s="223"/>
      <c r="E2" s="11">
        <v>1</v>
      </c>
      <c r="F2" s="12">
        <v>2</v>
      </c>
      <c r="G2" s="12">
        <v>3</v>
      </c>
      <c r="H2" s="12">
        <v>4</v>
      </c>
      <c r="I2" s="12">
        <v>5</v>
      </c>
      <c r="J2" s="12">
        <v>6</v>
      </c>
      <c r="K2" s="13">
        <v>7</v>
      </c>
      <c r="L2" s="11">
        <v>1</v>
      </c>
      <c r="M2" s="12">
        <v>2</v>
      </c>
      <c r="N2" s="12">
        <v>3</v>
      </c>
      <c r="O2" s="12">
        <v>4</v>
      </c>
      <c r="P2" s="12">
        <v>5</v>
      </c>
      <c r="Q2" s="12">
        <v>6</v>
      </c>
      <c r="R2" s="13">
        <v>7</v>
      </c>
      <c r="S2" s="11">
        <v>1</v>
      </c>
      <c r="T2" s="12">
        <v>2</v>
      </c>
      <c r="U2" s="12">
        <v>3</v>
      </c>
      <c r="V2" s="12">
        <v>4</v>
      </c>
      <c r="W2" s="12">
        <v>5</v>
      </c>
      <c r="X2" s="12">
        <v>6</v>
      </c>
      <c r="Y2" s="13">
        <v>7</v>
      </c>
      <c r="Z2" s="11">
        <v>1</v>
      </c>
      <c r="AA2" s="12">
        <v>2</v>
      </c>
      <c r="AB2" s="12">
        <v>3</v>
      </c>
      <c r="AC2" s="12">
        <v>4</v>
      </c>
      <c r="AD2" s="12">
        <v>5</v>
      </c>
      <c r="AE2" s="12">
        <v>6</v>
      </c>
      <c r="AF2" s="13">
        <v>7</v>
      </c>
      <c r="AG2" s="11">
        <v>1</v>
      </c>
      <c r="AH2" s="12">
        <v>2</v>
      </c>
      <c r="AI2" s="12">
        <v>3</v>
      </c>
      <c r="AJ2" s="12">
        <v>4</v>
      </c>
      <c r="AK2" s="12">
        <v>5</v>
      </c>
      <c r="AL2" s="12">
        <v>6</v>
      </c>
      <c r="AM2" s="13">
        <v>7</v>
      </c>
      <c r="AN2" s="22" t="s">
        <v>7</v>
      </c>
      <c r="AO2" s="23" t="s">
        <v>10</v>
      </c>
      <c r="AP2" s="23" t="s">
        <v>13</v>
      </c>
      <c r="AQ2" s="23" t="s">
        <v>16</v>
      </c>
      <c r="AR2" s="23" t="s">
        <v>84</v>
      </c>
      <c r="AS2" s="24" t="s">
        <v>82</v>
      </c>
      <c r="AT2" s="24" t="s">
        <v>81</v>
      </c>
      <c r="AU2" s="23" t="s">
        <v>19</v>
      </c>
      <c r="AV2" s="23" t="s">
        <v>21</v>
      </c>
      <c r="AW2" s="23" t="s">
        <v>25</v>
      </c>
      <c r="AX2" s="24" t="s">
        <v>27</v>
      </c>
      <c r="AY2" s="71" t="s">
        <v>31</v>
      </c>
      <c r="AZ2" s="24" t="s">
        <v>36</v>
      </c>
      <c r="BA2" s="24" t="s">
        <v>40</v>
      </c>
      <c r="BB2" s="23" t="s">
        <v>42</v>
      </c>
      <c r="BC2" s="23" t="s">
        <v>45</v>
      </c>
      <c r="BD2" s="23" t="s">
        <v>48</v>
      </c>
      <c r="BE2" s="24" t="s">
        <v>95</v>
      </c>
      <c r="BF2" s="24" t="s">
        <v>53</v>
      </c>
      <c r="BG2" s="71" t="s">
        <v>96</v>
      </c>
      <c r="BH2" s="71" t="s">
        <v>97</v>
      </c>
      <c r="BI2" s="24" t="s">
        <v>57</v>
      </c>
      <c r="BJ2" s="25" t="s">
        <v>61</v>
      </c>
      <c r="BK2" s="214"/>
      <c r="BL2" s="216"/>
      <c r="BM2" s="205"/>
    </row>
    <row r="3" spans="1:65" ht="12" customHeight="1">
      <c r="A3" s="103">
        <v>1</v>
      </c>
      <c r="B3" s="105" t="s">
        <v>83</v>
      </c>
      <c r="C3" s="139" t="s">
        <v>60</v>
      </c>
      <c r="D3" s="175" t="s">
        <v>59</v>
      </c>
      <c r="E3" s="7"/>
      <c r="F3" s="56"/>
      <c r="G3" s="8"/>
      <c r="H3" s="8"/>
      <c r="I3" s="8" t="s">
        <v>65</v>
      </c>
      <c r="J3" s="56" t="s">
        <v>65</v>
      </c>
      <c r="K3" s="9"/>
      <c r="L3" s="10"/>
      <c r="M3" s="8"/>
      <c r="N3" s="8"/>
      <c r="O3" s="8"/>
      <c r="P3" s="8"/>
      <c r="Q3" s="8"/>
      <c r="R3" s="9"/>
      <c r="S3" s="10"/>
      <c r="T3" s="8"/>
      <c r="U3" s="8"/>
      <c r="V3" s="8"/>
      <c r="W3" s="8"/>
      <c r="X3" s="8"/>
      <c r="Y3" s="9"/>
      <c r="Z3" s="10"/>
      <c r="AA3" s="8" t="s">
        <v>65</v>
      </c>
      <c r="AB3" s="8" t="s">
        <v>65</v>
      </c>
      <c r="AC3" s="8"/>
      <c r="AD3" s="8"/>
      <c r="AE3" s="8"/>
      <c r="AF3" s="9"/>
      <c r="AG3" s="10"/>
      <c r="AH3" s="8"/>
      <c r="AI3" s="8"/>
      <c r="AJ3" s="8"/>
      <c r="AK3" s="8"/>
      <c r="AL3" s="8"/>
      <c r="AM3" s="19"/>
      <c r="AN3" s="206" t="str">
        <f>IF(SUMPRODUCT(ISNUMBER(MATCH(E4:AM4,{"Α1"},0))*ISNUMBER(MATCH(E3:AM3,A_GP,0)))&gt;0, SUMPRODUCT(ISNUMBER(MATCH(E4:AM4,{"Α1"},0))*ISNUMBER(MATCH(E3:AM3,A_GP,0))), "")</f>
        <v/>
      </c>
      <c r="AO3" s="189" t="str">
        <f>IF(SUMPRODUCT(ISNUMBER(MATCH(E4:AM4,{"Α2"},0))*ISNUMBER(MATCH(E3:AM3,A_GP,0)))&gt;0, SUMPRODUCT(ISNUMBER(MATCH(E4:AM4,{"Α2"},0))*ISNUMBER(MATCH(E3:AM3,A_GP,0))), "")</f>
        <v/>
      </c>
      <c r="AP3" s="189" t="str">
        <f>IF(SUMPRODUCT(ISNUMBER(MATCH(E4:AM4,{"Α3"},0))*ISNUMBER(MATCH(E3:AM3,A_GP,0)))&gt;0, SUMPRODUCT(ISNUMBER(MATCH(E4:AM4,{"Α3"},0))*ISNUMBER(MATCH(E3:AM3,A_GP,0))), "")</f>
        <v/>
      </c>
      <c r="AQ3" s="189" t="str">
        <f>IF(SUMPRODUCT(ISNUMBER(MATCH(E4:AM4,{"Α4"},0))*ISNUMBER(MATCH(E3:AM3,A_GP,0)))&gt;0, SUMPRODUCT(ISNUMBER(MATCH(E4:AM4,{"Α4"},0))*ISNUMBER(MATCH(E3:AM3,A_GP,0))), "")</f>
        <v/>
      </c>
      <c r="AR3" s="189" t="str">
        <f>IF(SUMPRODUCT(ISNUMBER(MATCH(F4:AN4,{"Α5"},0))*ISNUMBER(MATCH(F3:AN3,A_GP,0)))&gt;0, SUMPRODUCT(ISNUMBER(MATCH(F4:AN4,{"Α5"},0))*ISNUMBER(MATCH(F3:AN3,A_GP,0))), "")</f>
        <v/>
      </c>
      <c r="AS3" s="189" t="str">
        <f>IF(SUMPRODUCT(ISNUMBER(MATCH(E4:AM4,{"Α13"},0))*ISNUMBER(MATCH(E3:AM3,A_GP,0)))&gt;0, SUMPRODUCT(ISNUMBER(MATCH(E4:AM4,{"Α13"},0))*ISNUMBER(MATCH(E3:AM3,A_GP,0))), "")</f>
        <v/>
      </c>
      <c r="AT3" s="189" t="str">
        <f>IF(SUMPRODUCT(ISNUMBER(MATCH(E4:AM4,{"Α24"},0))*ISNUMBER(MATCH(E3:AM3,A_GP,0)))&gt;0, SUMPRODUCT(ISNUMBER(MATCH(E4:AM4,{"Α24"},0))*ISNUMBER(MATCH(E3:AM3,A_GP,0))), "")</f>
        <v/>
      </c>
      <c r="AU3" s="189" t="str">
        <f>IF(SUMPRODUCT(ISNUMBER(MATCH(E4:AM4,{"Β1"},0))*ISNUMBER(MATCH(E3:AM3,B_GP,0)))&gt;0, SUMPRODUCT(ISNUMBER(MATCH(E4:AM4,{"Β1"},0))*ISNUMBER(MATCH(E3:AM3,B_GP,0))), "")</f>
        <v/>
      </c>
      <c r="AV3" s="189" t="str">
        <f>IF(SUMPRODUCT(ISNUMBER(MATCH(E4:AM4,{"Β2"},0))*ISNUMBER(MATCH(E3:AM3,B_GP,0)))&gt;0, SUMPRODUCT(ISNUMBER(MATCH(E4:AM4,{"Β2"},0))*ISNUMBER(MATCH(E3:AM3,B_GP,0))), "")</f>
        <v/>
      </c>
      <c r="AW3" s="189" t="str">
        <f>IF(SUMPRODUCT(ISNUMBER(MATCH(E4:AM4,{"Β3"},0))*ISNUMBER(MATCH(E3:AM3,B_GP,0)))&gt;0, SUMPRODUCT(ISNUMBER(MATCH(E4:AM4,{"Β3"},0))*ISNUMBER(MATCH(E3:AM3,B_GP,0))), "")</f>
        <v/>
      </c>
      <c r="AX3" s="189" t="str">
        <f>IF(SUMPRODUCT(ISNUMBER(MATCH(E4:AM4,{"ΒΑ1"},0))*ISNUMBER(MATCH(E3:AM3,B_OP,0)))&gt;0, SUMPRODUCT(ISNUMBER(MATCH(E4:AM4,{"ΒΑ1"},0))*ISNUMBER(MATCH(E3:AM3,B_OP,0))), "")</f>
        <v/>
      </c>
      <c r="AY3" s="189" t="str">
        <f>IF(SUMPRODUCT(ISNUMBER(MATCH(E4:AM4,{"ΒΑ2"},0))*ISNUMBER(MATCH(E3:AM3,B_OP,0)))&gt;0, SUMPRODUCT(ISNUMBER(MATCH(E4:AM4,{"ΒΑ2"},0))*ISNUMBER(MATCH(E3:AM3,B_OP,0))), "")</f>
        <v/>
      </c>
      <c r="AZ3" s="189" t="str">
        <f>IF(SUMPRODUCT(ISNUMBER(MATCH(E4:AM4,{"ΒΘ1"},0))*ISNUMBER(MATCH(E3:AM3,B_OP,0)))&gt;0, SUMPRODUCT(ISNUMBER(MATCH(E4:AM4,{"ΒΘ1"},0))*ISNUMBER(MATCH(E3:AM3,B_OP,0))), "")</f>
        <v/>
      </c>
      <c r="BA3" s="189" t="str">
        <f>IF(SUMPRODUCT(ISNUMBER(MATCH(E4:AM4,{"ΒΘ2"},0))*ISNUMBER(MATCH(E3:AM3,B_OP,0)))&gt;0, SUMPRODUCT(ISNUMBER(MATCH(E4:AM4,{"ΒΘ2"},0))*ISNUMBER(MATCH(E3:AM3,B_OP,0))), "")</f>
        <v/>
      </c>
      <c r="BB3" s="189" t="str">
        <f>IF(SUMPRODUCT(ISNUMBER(MATCH(E4:AM4,{"Γ1"},0))*ISNUMBER(MATCH(E3:AM3,G_GP,0)))&gt;0, SUMPRODUCT(ISNUMBER(MATCH(E4:AM4,{"Γ1"},0))*ISNUMBER(MATCH(E3:AM3,G_GP,0))), "")</f>
        <v/>
      </c>
      <c r="BC3" s="189" t="str">
        <f>IF(SUMPRODUCT(ISNUMBER(MATCH(E4:AM4,{"Γ2"},0))*ISNUMBER(MATCH(E3:AM3,G_GP,0)))&gt;0, SUMPRODUCT(ISNUMBER(MATCH(E4:AM4,{"Γ2"},0))*ISNUMBER(MATCH(E3:AM3,G_GP,0))), "")</f>
        <v/>
      </c>
      <c r="BD3" s="189" t="str">
        <f>IF(SUMPRODUCT(ISNUMBER(MATCH(E4:AM4,{"Γ3"},0))*ISNUMBER(MATCH(E3:AM3,G_GP,0)))&gt;0, SUMPRODUCT(ISNUMBER(MATCH(E4:AM4,{"Γ3"},0))*ISNUMBER(MATCH(E3:AM3,G_GP,0))), "")</f>
        <v/>
      </c>
      <c r="BE3" s="189" t="str">
        <f>IF(SUMPRODUCT(ISNUMBER(MATCH(E4:AM4,{"ΓΑ"},0))*ISNUMBER(MATCH(E3:AM3,G_OP,0)))&gt;0, SUMPRODUCT(ISNUMBER(MATCH(E4:AM4,{"ΓΑ"},0))*ISNUMBER(MATCH(E3:AM3,G_OP,0))), "")</f>
        <v/>
      </c>
      <c r="BF3" s="189" t="str">
        <f>IF(SUMPRODUCT(ISNUMBER(MATCH(E4:AM4,{"ΓΘ"},0))*ISNUMBER(MATCH(E3:AM3,G_OP,0)))&gt;0, SUMPRODUCT(ISNUMBER(MATCH(E4:AM4,{"ΓΘ"},0))*ISNUMBER(MATCH(E3:AM3,G_OP,0))), "")</f>
        <v/>
      </c>
      <c r="BG3" s="189" t="str">
        <f>IF(SUMPRODUCT(ISNUMBER(MATCH(E4:AM4,{"ΓΟ1"},0))*ISNUMBER(MATCH(E3:AM3,G_OP,0)))&gt;0, SUMPRODUCT(ISNUMBER(MATCH(E4:AM4,{"ΓΟ1"},0))*ISNUMBER(MATCH(E3:AM3,G_OP,0))), "")</f>
        <v/>
      </c>
      <c r="BH3" s="189" t="str">
        <f>IF(SUMPRODUCT(ISNUMBER(MATCH(E4:AM4,{"ΓΘ2"},0))*ISNUMBER(MATCH(E3:AM3,G_OP,0)))&gt;0, SUMPRODUCT(ISNUMBER(MATCH(E4:AM4,{"ΓΘ2"},0))*ISNUMBER(MATCH(E3:AM3,G_OP,0))), "")</f>
        <v/>
      </c>
      <c r="BI3" s="189" t="str">
        <f>IF(SUMPRODUCT(ISNUMBER(MATCH(E4:AM4,{"ΓΟ"},0))*ISNUMBER(MATCH(E3:AM3,G_OP,0)))&gt;0, SUMPRODUCT(ISNUMBER(MATCH(E4:AM4,{"ΓΟ"},0))*ISNUMBER(MATCH(E3:AM3,G_OP,0))), "")</f>
        <v/>
      </c>
      <c r="BJ3" s="224" t="str">
        <f>IF(COUNTIF(E4:AM4, "Γ.Υ.")&gt;0, COUNTIF(E4:AM4, "Γ.Υ."), "")</f>
        <v/>
      </c>
      <c r="BK3" s="226">
        <f>SUM(AN3:BJ4)</f>
        <v>0</v>
      </c>
      <c r="BL3" s="167">
        <v>18</v>
      </c>
      <c r="BM3" s="161"/>
    </row>
    <row r="4" spans="1:65" ht="15" customHeight="1" thickBot="1">
      <c r="A4" s="103"/>
      <c r="B4" s="105"/>
      <c r="C4" s="139"/>
      <c r="D4" s="175"/>
      <c r="E4" s="26"/>
      <c r="F4" s="27"/>
      <c r="G4" s="28"/>
      <c r="H4" s="28"/>
      <c r="I4" s="28" t="s">
        <v>19</v>
      </c>
      <c r="J4" s="27" t="s">
        <v>21</v>
      </c>
      <c r="K4" s="29"/>
      <c r="L4" s="30"/>
      <c r="M4" s="28"/>
      <c r="N4" s="28"/>
      <c r="O4" s="28"/>
      <c r="P4" s="28"/>
      <c r="Q4" s="28"/>
      <c r="R4" s="29"/>
      <c r="S4" s="30"/>
      <c r="T4" s="28"/>
      <c r="U4" s="28"/>
      <c r="V4" s="28"/>
      <c r="W4" s="28"/>
      <c r="X4" s="28"/>
      <c r="Y4" s="29"/>
      <c r="Z4" s="30"/>
      <c r="AA4" s="28" t="s">
        <v>21</v>
      </c>
      <c r="AB4" s="28" t="s">
        <v>19</v>
      </c>
      <c r="AC4" s="28"/>
      <c r="AD4" s="28"/>
      <c r="AE4" s="28"/>
      <c r="AF4" s="29"/>
      <c r="AG4" s="30"/>
      <c r="AH4" s="28"/>
      <c r="AI4" s="28"/>
      <c r="AJ4" s="28"/>
      <c r="AK4" s="28"/>
      <c r="AL4" s="28"/>
      <c r="AM4" s="31"/>
      <c r="AN4" s="177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225"/>
      <c r="BK4" s="151"/>
      <c r="BL4" s="180"/>
      <c r="BM4" s="182"/>
    </row>
    <row r="5" spans="1:65" ht="12" customHeight="1">
      <c r="A5" s="103">
        <v>2</v>
      </c>
      <c r="B5" s="200" t="s">
        <v>74</v>
      </c>
      <c r="C5" s="115" t="s">
        <v>78</v>
      </c>
      <c r="D5" s="203" t="s">
        <v>47</v>
      </c>
      <c r="E5" s="32" t="s">
        <v>22</v>
      </c>
      <c r="F5" s="55" t="s">
        <v>85</v>
      </c>
      <c r="G5" s="33" t="s">
        <v>85</v>
      </c>
      <c r="H5" s="33"/>
      <c r="I5" s="33"/>
      <c r="J5" s="55"/>
      <c r="K5" s="34"/>
      <c r="L5" s="35" t="s">
        <v>22</v>
      </c>
      <c r="M5" s="33"/>
      <c r="N5" s="33" t="s">
        <v>85</v>
      </c>
      <c r="O5" s="33"/>
      <c r="P5" s="33"/>
      <c r="Q5" s="33"/>
      <c r="R5" s="34"/>
      <c r="S5" s="35" t="s">
        <v>22</v>
      </c>
      <c r="T5" s="33" t="s">
        <v>22</v>
      </c>
      <c r="U5" s="33"/>
      <c r="V5" s="33"/>
      <c r="W5" s="33"/>
      <c r="X5" s="33"/>
      <c r="Y5" s="34"/>
      <c r="Z5" s="35" t="s">
        <v>22</v>
      </c>
      <c r="AA5" s="33" t="s">
        <v>85</v>
      </c>
      <c r="AB5" s="33" t="s">
        <v>85</v>
      </c>
      <c r="AC5" s="33"/>
      <c r="AD5" s="33"/>
      <c r="AE5" s="33"/>
      <c r="AF5" s="34"/>
      <c r="AG5" s="35" t="s">
        <v>22</v>
      </c>
      <c r="AH5" s="33" t="s">
        <v>85</v>
      </c>
      <c r="AI5" s="33"/>
      <c r="AJ5" s="33"/>
      <c r="AK5" s="33"/>
      <c r="AL5" s="33"/>
      <c r="AM5" s="36"/>
      <c r="AN5" s="136" t="str">
        <f>IF(SUMPRODUCT(ISNUMBER(MATCH(E6:AM6,{"Α1"},0))*ISNUMBER(MATCH(E5:AM5,A_GP,0)))&gt;0, SUMPRODUCT(ISNUMBER(MATCH(E6:AM6,{"Α1"},0))*ISNUMBER(MATCH(E5:AM5,A_GP,0))), "")</f>
        <v/>
      </c>
      <c r="AO5" s="123" t="str">
        <f>IF(SUMPRODUCT(ISNUMBER(MATCH(E6:AM6,{"Α2"},0))*ISNUMBER(MATCH(E5:AM5,A_GP,0)))&gt;0, SUMPRODUCT(ISNUMBER(MATCH(E6:AM6,{"Α2"},0))*ISNUMBER(MATCH(E5:AM5,A_GP,0))), "")</f>
        <v/>
      </c>
      <c r="AP5" s="123" t="str">
        <f>IF(SUMPRODUCT(ISNUMBER(MATCH(E6:AM6,{"Α3"},0))*ISNUMBER(MATCH(E5:AM5,A_GP,0)))&gt;0, SUMPRODUCT(ISNUMBER(MATCH(E6:AM6,{"Α3"},0))*ISNUMBER(MATCH(E5:AM5,A_GP,0))), "")</f>
        <v/>
      </c>
      <c r="AQ5" s="123" t="str">
        <f>IF(SUMPRODUCT(ISNUMBER(MATCH(E6:AM6,{"Α4"},0))*ISNUMBER(MATCH(E5:AM5,A_GP,0)))&gt;0, SUMPRODUCT(ISNUMBER(MATCH(E6:AM6,{"Α4"},0))*ISNUMBER(MATCH(E5:AM5,A_GP,0))), "")</f>
        <v/>
      </c>
      <c r="AR5" s="123" t="str">
        <f>IF(SUMPRODUCT(ISNUMBER(MATCH(F6:AN6,{"Α5"},0))*ISNUMBER(MATCH(F5:AN5,A_GP,0)))&gt;0, SUMPRODUCT(ISNUMBER(MATCH(F6:AN6,{"Α5"},0))*ISNUMBER(MATCH(F5:AN5,A_GP,0))), "")</f>
        <v/>
      </c>
      <c r="AS5" s="123" t="str">
        <f>IF(SUMPRODUCT(ISNUMBER(MATCH(E6:AM6,{"Α13"},0))*ISNUMBER(MATCH(E5:AM5,A_GP,0)))&gt;0, SUMPRODUCT(ISNUMBER(MATCH(E6:AM6,{"Α13"},0))*ISNUMBER(MATCH(E5:AM5,A_GP,0))), "")</f>
        <v/>
      </c>
      <c r="AT5" s="123" t="str">
        <f>IF(SUMPRODUCT(ISNUMBER(MATCH(E6:AM6,{"Α24"},0))*ISNUMBER(MATCH(E5:AM5,A_GP,0)))&gt;0, SUMPRODUCT(ISNUMBER(MATCH(E6:AM6,{"Α24"},0))*ISNUMBER(MATCH(E5:AM5,A_GP,0))), "")</f>
        <v/>
      </c>
      <c r="AU5" s="123" t="str">
        <f>IF(SUMPRODUCT(ISNUMBER(MATCH(E6:AM6,{"Β1"},0))*ISNUMBER(MATCH(E5:AM5,B_GP,0)))&gt;0, SUMPRODUCT(ISNUMBER(MATCH(E6:AM6,{"Β1"},0))*ISNUMBER(MATCH(E5:AM5,B_GP,0))), "")</f>
        <v/>
      </c>
      <c r="AV5" s="123" t="str">
        <f>IF(SUMPRODUCT(ISNUMBER(MATCH(E6:AM6,{"Β2"},0))*ISNUMBER(MATCH(E5:AM5,B_GP,0)))&gt;0, SUMPRODUCT(ISNUMBER(MATCH(E6:AM6,{"Β2"},0))*ISNUMBER(MATCH(E5:AM5,B_GP,0))), "")</f>
        <v/>
      </c>
      <c r="AW5" s="123" t="str">
        <f>IF(SUMPRODUCT(ISNUMBER(MATCH(E6:AM6,{"Β3"},0))*ISNUMBER(MATCH(E5:AM5,B_GP,0)))&gt;0, SUMPRODUCT(ISNUMBER(MATCH(E6:AM6,{"Β3"},0))*ISNUMBER(MATCH(E5:AM5,B_GP,0))), "")</f>
        <v/>
      </c>
      <c r="AX5" s="123" t="str">
        <f>IF(SUMPRODUCT(ISNUMBER(MATCH(E6:AM6,{"ΒΑ1"},0))*ISNUMBER(MATCH(E5:AM5,B_OP,0)))&gt;0, SUMPRODUCT(ISNUMBER(MATCH(E6:AM6,{"ΒΑ1"},0))*ISNUMBER(MATCH(E5:AM5,B_OP,0))), "")</f>
        <v/>
      </c>
      <c r="AY5" s="123" t="str">
        <f>IF(SUMPRODUCT(ISNUMBER(MATCH(E6:AM6,{"ΒΑ2"},0))*ISNUMBER(MATCH(E5:AM5,B_OP,0)))&gt;0, SUMPRODUCT(ISNUMBER(MATCH(E6:AM6,{"ΒΑ2"},0))*ISNUMBER(MATCH(E5:AM5,B_OP,0))), "")</f>
        <v/>
      </c>
      <c r="AZ5" s="123" t="str">
        <f>IF(SUMPRODUCT(ISNUMBER(MATCH(E6:AM6,{"ΒΘ1"},0))*ISNUMBER(MATCH(E5:AM5,B_OP,0)))&gt;0, SUMPRODUCT(ISNUMBER(MATCH(E6:AM6,{"ΒΘ1"},0))*ISNUMBER(MATCH(E5:AM5,B_OP,0))), "")</f>
        <v/>
      </c>
      <c r="BA5" s="123" t="str">
        <f>IF(SUMPRODUCT(ISNUMBER(MATCH(E6:AM6,{"ΒΘ2"},0))*ISNUMBER(MATCH(E5:AM5,B_OP,0)))&gt;0, SUMPRODUCT(ISNUMBER(MATCH(E6:AM6,{"ΒΘ2"},0))*ISNUMBER(MATCH(E5:AM5,B_OP,0))), "")</f>
        <v/>
      </c>
      <c r="BB5" s="123" t="str">
        <f>IF(SUMPRODUCT(ISNUMBER(MATCH(E6:AM6,{"Γ1"},0))*ISNUMBER(MATCH(E5:AM5,G_GP,0)))&gt;0, SUMPRODUCT(ISNUMBER(MATCH(E6:AM6,{"Γ1"},0))*ISNUMBER(MATCH(E5:AM5,G_GP,0))), "")</f>
        <v/>
      </c>
      <c r="BC5" s="123" t="str">
        <f>IF(SUMPRODUCT(ISNUMBER(MATCH(E6:AM6,{"Γ2"},0))*ISNUMBER(MATCH(E5:AM5,G_GP,0)))&gt;0, SUMPRODUCT(ISNUMBER(MATCH(E6:AM6,{"Γ2"},0))*ISNUMBER(MATCH(E5:AM5,G_GP,0))), "")</f>
        <v/>
      </c>
      <c r="BD5" s="123" t="str">
        <f>IF(SUMPRODUCT(ISNUMBER(MATCH(E6:AM6,{"Γ3"},0))*ISNUMBER(MATCH(E5:AM5,G_GP,0)))&gt;0, SUMPRODUCT(ISNUMBER(MATCH(E6:AM6,{"Γ3"},0))*ISNUMBER(MATCH(E5:AM5,G_GP,0))), "")</f>
        <v/>
      </c>
      <c r="BE5" s="123" t="str">
        <f>IF(SUMPRODUCT(ISNUMBER(MATCH(E6:AM6,{"ΓΑ"},0))*ISNUMBER(MATCH(E5:AM5,G_OP,0)))&gt;0, SUMPRODUCT(ISNUMBER(MATCH(E6:AM6,{"ΓΑ"},0))*ISNUMBER(MATCH(E5:AM5,G_OP,0))), "")</f>
        <v/>
      </c>
      <c r="BF5" s="123" t="str">
        <f>IF(SUMPRODUCT(ISNUMBER(MATCH(E6:AM6,{"ΓΘ"},0))*ISNUMBER(MATCH(E5:AM5,G_OP,0)))&gt;0, SUMPRODUCT(ISNUMBER(MATCH(E6:AM6,{"ΓΘ"},0))*ISNUMBER(MATCH(E5:AM5,G_OP,0))), "")</f>
        <v/>
      </c>
      <c r="BG5" s="123" t="str">
        <f>IF(SUMPRODUCT(ISNUMBER(MATCH(E6:AM6,{"ΓΟ1"},0))*ISNUMBER(MATCH(E5:AM5,G_OP,0)))&gt;0, SUMPRODUCT(ISNUMBER(MATCH(E6:AM6,{"ΓΟ1"},0))*ISNUMBER(MATCH(E5:AM5,G_OP,0))), "")</f>
        <v/>
      </c>
      <c r="BH5" s="123" t="str">
        <f>IF(SUMPRODUCT(ISNUMBER(MATCH(E6:AM6,{"ΓΘ2"},0))*ISNUMBER(MATCH(E5:AM5,G_OP,0)))&gt;0, SUMPRODUCT(ISNUMBER(MATCH(E6:AM6,{"ΓΘ2"},0))*ISNUMBER(MATCH(E5:AM5,G_OP,0))), "")</f>
        <v/>
      </c>
      <c r="BI5" s="123" t="str">
        <f>IF(SUMPRODUCT(ISNUMBER(MATCH(E6:AM6,{"ΓΟ"},0))*ISNUMBER(MATCH(E5:AM5,G_OP,0)))&gt;0, SUMPRODUCT(ISNUMBER(MATCH(E6:AM6,{"ΓΟ"},0))*ISNUMBER(MATCH(E5:AM5,G_OP,0))), "")</f>
        <v/>
      </c>
      <c r="BJ5" s="141" t="str">
        <f>IF(COUNTIF(E6:AM6, "Γ.Υ.")&gt;0, COUNTIF(E6:AM6, "Γ.Υ."), "")</f>
        <v/>
      </c>
      <c r="BK5" s="128">
        <f>SUM(AN5:BJ6)</f>
        <v>0</v>
      </c>
      <c r="BL5" s="130">
        <v>18</v>
      </c>
      <c r="BM5" s="132"/>
    </row>
    <row r="6" spans="1:65" ht="15" customHeight="1" thickBot="1">
      <c r="A6" s="103"/>
      <c r="B6" s="170"/>
      <c r="C6" s="116"/>
      <c r="D6" s="173"/>
      <c r="E6" s="37" t="s">
        <v>25</v>
      </c>
      <c r="F6" s="38" t="s">
        <v>10</v>
      </c>
      <c r="G6" s="39" t="s">
        <v>13</v>
      </c>
      <c r="H6" s="39"/>
      <c r="I6" s="39"/>
      <c r="J6" s="38"/>
      <c r="K6" s="40"/>
      <c r="L6" s="41" t="s">
        <v>19</v>
      </c>
      <c r="M6" s="39"/>
      <c r="N6" s="39" t="s">
        <v>13</v>
      </c>
      <c r="O6" s="39"/>
      <c r="P6" s="39"/>
      <c r="Q6" s="39"/>
      <c r="R6" s="40"/>
      <c r="S6" s="41" t="s">
        <v>19</v>
      </c>
      <c r="T6" s="39" t="s">
        <v>25</v>
      </c>
      <c r="U6" s="39"/>
      <c r="V6" s="39"/>
      <c r="W6" s="39"/>
      <c r="X6" s="39"/>
      <c r="Y6" s="40"/>
      <c r="Z6" s="41" t="s">
        <v>21</v>
      </c>
      <c r="AA6" s="39" t="s">
        <v>7</v>
      </c>
      <c r="AB6" s="39" t="s">
        <v>10</v>
      </c>
      <c r="AC6" s="39"/>
      <c r="AD6" s="39"/>
      <c r="AE6" s="39"/>
      <c r="AF6" s="40"/>
      <c r="AG6" s="41" t="s">
        <v>21</v>
      </c>
      <c r="AH6" s="39" t="s">
        <v>7</v>
      </c>
      <c r="AI6" s="39"/>
      <c r="AJ6" s="39"/>
      <c r="AK6" s="39"/>
      <c r="AL6" s="39"/>
      <c r="AM6" s="42"/>
      <c r="AN6" s="137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42"/>
      <c r="BK6" s="129"/>
      <c r="BL6" s="131"/>
      <c r="BM6" s="133"/>
    </row>
    <row r="7" spans="1:65" ht="12" customHeight="1">
      <c r="A7" s="103">
        <v>3</v>
      </c>
      <c r="B7" s="105" t="s">
        <v>86</v>
      </c>
      <c r="C7" s="139" t="s">
        <v>6</v>
      </c>
      <c r="D7" s="175" t="s">
        <v>5</v>
      </c>
      <c r="E7" s="7"/>
      <c r="F7" s="56"/>
      <c r="G7" s="8"/>
      <c r="H7" s="8"/>
      <c r="I7" s="8"/>
      <c r="J7" s="8"/>
      <c r="K7" s="9"/>
      <c r="L7" s="10"/>
      <c r="M7" s="8"/>
      <c r="N7" s="8"/>
      <c r="O7" s="8" t="s">
        <v>20</v>
      </c>
      <c r="P7" s="8" t="s">
        <v>20</v>
      </c>
      <c r="Q7" s="8" t="s">
        <v>20</v>
      </c>
      <c r="R7" s="9" t="s">
        <v>20</v>
      </c>
      <c r="S7" s="10"/>
      <c r="T7" s="8"/>
      <c r="U7" s="8"/>
      <c r="V7" s="8"/>
      <c r="W7" s="8" t="s">
        <v>20</v>
      </c>
      <c r="X7" s="8" t="s">
        <v>20</v>
      </c>
      <c r="Y7" s="9" t="s">
        <v>20</v>
      </c>
      <c r="Z7" s="8"/>
      <c r="AA7" s="8"/>
      <c r="AB7" s="8"/>
      <c r="AC7" s="8" t="s">
        <v>20</v>
      </c>
      <c r="AD7" s="8" t="s">
        <v>20</v>
      </c>
      <c r="AE7" s="8" t="s">
        <v>20</v>
      </c>
      <c r="AF7" s="9" t="s">
        <v>20</v>
      </c>
      <c r="AG7" s="8"/>
      <c r="AH7" s="8"/>
      <c r="AI7" s="8" t="s">
        <v>20</v>
      </c>
      <c r="AJ7" s="8" t="s">
        <v>20</v>
      </c>
      <c r="AK7" s="8"/>
      <c r="AL7" s="8" t="s">
        <v>20</v>
      </c>
      <c r="AM7" s="19" t="s">
        <v>20</v>
      </c>
      <c r="AN7" s="134" t="str">
        <f>IF(SUMPRODUCT(ISNUMBER(MATCH(E8:AM8,{"Α1"},0))*ISNUMBER(MATCH(E7:AM7,A_GP,0)))&gt;0, SUMPRODUCT(ISNUMBER(MATCH(E8:AM8,{"Α1"},0))*ISNUMBER(MATCH(E7:AM7,A_GP,0))), "")</f>
        <v/>
      </c>
      <c r="AO7" s="125" t="str">
        <f>IF(SUMPRODUCT(ISNUMBER(MATCH(E8:AM8,{"Α2"},0))*ISNUMBER(MATCH(E7:AM7,A_GP,0)))&gt;0, SUMPRODUCT(ISNUMBER(MATCH(E8:AM8,{"Α2"},0))*ISNUMBER(MATCH(E7:AM7,A_GP,0))), "")</f>
        <v/>
      </c>
      <c r="AP7" s="125" t="str">
        <f>IF(SUMPRODUCT(ISNUMBER(MATCH(E8:AM8,{"Α3"},0))*ISNUMBER(MATCH(E7:AM7,A_GP,0)))&gt;0, SUMPRODUCT(ISNUMBER(MATCH(E8:AM8,{"Α3"},0))*ISNUMBER(MATCH(E7:AM7,A_GP,0))), "")</f>
        <v/>
      </c>
      <c r="AQ7" s="125" t="str">
        <f>IF(SUMPRODUCT(ISNUMBER(MATCH(E8:AM8,{"Α4"},0))*ISNUMBER(MATCH(E7:AM7,A_GP,0)))&gt;0, SUMPRODUCT(ISNUMBER(MATCH(E8:AM8,{"Α4"},0))*ISNUMBER(MATCH(E7:AM7,A_GP,0))), "")</f>
        <v/>
      </c>
      <c r="AR7" s="125" t="str">
        <f>IF(SUMPRODUCT(ISNUMBER(MATCH(F8:AN8,{"Α5"},0))*ISNUMBER(MATCH(F7:AN7,A_GP,0)))&gt;0, SUMPRODUCT(ISNUMBER(MATCH(F8:AN8,{"Α5"},0))*ISNUMBER(MATCH(F7:AN7,A_GP,0))), "")</f>
        <v/>
      </c>
      <c r="AS7" s="125" t="str">
        <f>IF(SUMPRODUCT(ISNUMBER(MATCH(E8:AM8,{"Α13"},0))*ISNUMBER(MATCH(E7:AM7,A_GP,0)))&gt;0, SUMPRODUCT(ISNUMBER(MATCH(E8:AM8,{"Α13"},0))*ISNUMBER(MATCH(E7:AM7,A_GP,0))), "")</f>
        <v/>
      </c>
      <c r="AT7" s="125" t="str">
        <f>IF(SUMPRODUCT(ISNUMBER(MATCH(E8:AM8,{"Α24"},0))*ISNUMBER(MATCH(E7:AM7,A_GP,0)))&gt;0, SUMPRODUCT(ISNUMBER(MATCH(E8:AM8,{"Α24"},0))*ISNUMBER(MATCH(E7:AM7,A_GP,0))), "")</f>
        <v/>
      </c>
      <c r="AU7" s="125" t="str">
        <f>IF(SUMPRODUCT(ISNUMBER(MATCH(E8:AM8,{"Β1"},0))*ISNUMBER(MATCH(E7:AM7,B_GP,0)))&gt;0, SUMPRODUCT(ISNUMBER(MATCH(E8:AM8,{"Β1"},0))*ISNUMBER(MATCH(E7:AM7,B_GP,0))), "")</f>
        <v/>
      </c>
      <c r="AV7" s="125" t="str">
        <f>IF(SUMPRODUCT(ISNUMBER(MATCH(E8:AM8,{"Β2"},0))*ISNUMBER(MATCH(E7:AM7,B_GP,0)))&gt;0, SUMPRODUCT(ISNUMBER(MATCH(E8:AM8,{"Β2"},0))*ISNUMBER(MATCH(E7:AM7,B_GP,0))), "")</f>
        <v/>
      </c>
      <c r="AW7" s="125" t="str">
        <f>IF(SUMPRODUCT(ISNUMBER(MATCH(E8:AM8,{"Β3"},0))*ISNUMBER(MATCH(E7:AM7,B_GP,0)))&gt;0, SUMPRODUCT(ISNUMBER(MATCH(E8:AM8,{"Β3"},0))*ISNUMBER(MATCH(E7:AM7,B_GP,0))), "")</f>
        <v/>
      </c>
      <c r="AX7" s="125" t="str">
        <f>IF(SUMPRODUCT(ISNUMBER(MATCH(E8:AM8,{"ΒΑ1"},0))*ISNUMBER(MATCH(E7:AM7,B_OP,0)))&gt;0, SUMPRODUCT(ISNUMBER(MATCH(E8:AM8,{"ΒΑ1"},0))*ISNUMBER(MATCH(E7:AM7,B_OP,0))), "")</f>
        <v/>
      </c>
      <c r="AY7" s="125" t="str">
        <f>IF(SUMPRODUCT(ISNUMBER(MATCH(E8:AM8,{"ΒΑ2"},0))*ISNUMBER(MATCH(E7:AM7,B_OP,0)))&gt;0, SUMPRODUCT(ISNUMBER(MATCH(E8:AM8,{"ΒΑ2"},0))*ISNUMBER(MATCH(E7:AM7,B_OP,0))), "")</f>
        <v/>
      </c>
      <c r="AZ7" s="125" t="str">
        <f>IF(SUMPRODUCT(ISNUMBER(MATCH(E8:AM8,{"ΒΘ1"},0))*ISNUMBER(MATCH(E7:AM7,B_OP,0)))&gt;0, SUMPRODUCT(ISNUMBER(MATCH(E8:AM8,{"ΒΘ1"},0))*ISNUMBER(MATCH(E7:AM7,B_OP,0))), "")</f>
        <v/>
      </c>
      <c r="BA7" s="125" t="str">
        <f>IF(SUMPRODUCT(ISNUMBER(MATCH(E8:AM8,{"ΒΘ2"},0))*ISNUMBER(MATCH(E7:AM7,B_OP,0)))&gt;0, SUMPRODUCT(ISNUMBER(MATCH(E8:AM8,{"ΒΘ2"},0))*ISNUMBER(MATCH(E7:AM7,B_OP,0))), "")</f>
        <v/>
      </c>
      <c r="BB7" s="125" t="str">
        <f>IF(SUMPRODUCT(ISNUMBER(MATCH(E8:AM8,{"Γ1"},0))*ISNUMBER(MATCH(E7:AM7,G_GP,0)))&gt;0, SUMPRODUCT(ISNUMBER(MATCH(E8:AM8,{"Γ1"},0))*ISNUMBER(MATCH(E7:AM7,G_GP,0))), "")</f>
        <v/>
      </c>
      <c r="BC7" s="125" t="str">
        <f>IF(SUMPRODUCT(ISNUMBER(MATCH(E8:AM8,{"Γ2"},0))*ISNUMBER(MATCH(E7:AM7,G_GP,0)))&gt;0, SUMPRODUCT(ISNUMBER(MATCH(E8:AM8,{"Γ2"},0))*ISNUMBER(MATCH(E7:AM7,G_GP,0))), "")</f>
        <v/>
      </c>
      <c r="BD7" s="125" t="str">
        <f>IF(SUMPRODUCT(ISNUMBER(MATCH(E8:AM8,{"Γ3"},0))*ISNUMBER(MATCH(E7:AM7,G_GP,0)))&gt;0, SUMPRODUCT(ISNUMBER(MATCH(E8:AM8,{"Γ3"},0))*ISNUMBER(MATCH(E7:AM7,G_GP,0))), "")</f>
        <v/>
      </c>
      <c r="BE7" s="125" t="str">
        <f>IF(SUMPRODUCT(ISNUMBER(MATCH(E8:AM8,{"ΓΑ"},0))*ISNUMBER(MATCH(E7:AM7,G_OP,0)))&gt;0, SUMPRODUCT(ISNUMBER(MATCH(E8:AM8,{"ΓΑ"},0))*ISNUMBER(MATCH(E7:AM7,G_OP,0))), "")</f>
        <v/>
      </c>
      <c r="BF7" s="125" t="str">
        <f>IF(SUMPRODUCT(ISNUMBER(MATCH(E8:AM8,{"ΓΘ"},0))*ISNUMBER(MATCH(E7:AM7,G_OP,0)))&gt;0, SUMPRODUCT(ISNUMBER(MATCH(E8:AM8,{"ΓΘ"},0))*ISNUMBER(MATCH(E7:AM7,G_OP,0))), "")</f>
        <v/>
      </c>
      <c r="BG7" s="125" t="str">
        <f>IF(SUMPRODUCT(ISNUMBER(MATCH(E8:AM8,{"ΓΟ1"},0))*ISNUMBER(MATCH(E7:AM7,G_OP,0)))&gt;0, SUMPRODUCT(ISNUMBER(MATCH(E8:AM8,{"ΓΟ1"},0))*ISNUMBER(MATCH(E7:AM7,G_OP,0))), "")</f>
        <v/>
      </c>
      <c r="BH7" s="125" t="str">
        <f>IF(SUMPRODUCT(ISNUMBER(MATCH(E8:AM8,{"ΓΘ2"},0))*ISNUMBER(MATCH(E7:AM7,G_OP,0)))&gt;0, SUMPRODUCT(ISNUMBER(MATCH(E8:AM8,{"ΓΘ2"},0))*ISNUMBER(MATCH(E7:AM7,G_OP,0))), "")</f>
        <v/>
      </c>
      <c r="BI7" s="125" t="str">
        <f>IF(SUMPRODUCT(ISNUMBER(MATCH(E8:AM8,{"ΓΟ"},0))*ISNUMBER(MATCH(E7:AM7,G_OP,0)))&gt;0, SUMPRODUCT(ISNUMBER(MATCH(E8:AM8,{"ΓΟ"},0))*ISNUMBER(MATCH(E7:AM7,G_OP,0))), "")</f>
        <v/>
      </c>
      <c r="BJ7" s="155" t="str">
        <f>IF(COUNTIF(E8:AM8, "Γ.Υ.")&gt;0, COUNTIF(E8:AM8, "Γ.Υ."), "")</f>
        <v/>
      </c>
      <c r="BK7" s="165">
        <f>SUM(AN7:BJ8)</f>
        <v>0</v>
      </c>
      <c r="BL7" s="179">
        <v>18</v>
      </c>
      <c r="BM7" s="181"/>
    </row>
    <row r="8" spans="1:65" ht="15" customHeight="1" thickBot="1">
      <c r="A8" s="103"/>
      <c r="B8" s="105"/>
      <c r="C8" s="139"/>
      <c r="D8" s="175"/>
      <c r="E8" s="26"/>
      <c r="F8" s="27"/>
      <c r="G8" s="28"/>
      <c r="H8" s="28"/>
      <c r="I8" s="28"/>
      <c r="J8" s="27"/>
      <c r="K8" s="29"/>
      <c r="L8" s="30"/>
      <c r="M8" s="28"/>
      <c r="N8" s="28"/>
      <c r="O8" s="28" t="s">
        <v>21</v>
      </c>
      <c r="P8" s="28" t="s">
        <v>25</v>
      </c>
      <c r="Q8" s="28" t="s">
        <v>19</v>
      </c>
      <c r="R8" s="29" t="s">
        <v>13</v>
      </c>
      <c r="S8" s="30"/>
      <c r="T8" s="28"/>
      <c r="U8" s="28"/>
      <c r="V8" s="28"/>
      <c r="W8" s="28" t="s">
        <v>21</v>
      </c>
      <c r="X8" s="28" t="s">
        <v>7</v>
      </c>
      <c r="Y8" s="29" t="s">
        <v>10</v>
      </c>
      <c r="Z8" s="30"/>
      <c r="AA8" s="28"/>
      <c r="AB8" s="28"/>
      <c r="AC8" s="28" t="s">
        <v>45</v>
      </c>
      <c r="AD8" s="28" t="s">
        <v>48</v>
      </c>
      <c r="AE8" s="28" t="s">
        <v>42</v>
      </c>
      <c r="AF8" s="29" t="s">
        <v>13</v>
      </c>
      <c r="AG8" s="30"/>
      <c r="AH8" s="28"/>
      <c r="AI8" s="28" t="s">
        <v>7</v>
      </c>
      <c r="AJ8" s="28" t="s">
        <v>10</v>
      </c>
      <c r="AK8" s="28"/>
      <c r="AL8" s="28" t="s">
        <v>25</v>
      </c>
      <c r="AM8" s="31" t="s">
        <v>19</v>
      </c>
      <c r="AN8" s="135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56"/>
      <c r="BK8" s="166"/>
      <c r="BL8" s="180"/>
      <c r="BM8" s="182"/>
    </row>
    <row r="9" spans="1:65" ht="12" customHeight="1">
      <c r="A9" s="103">
        <v>4</v>
      </c>
      <c r="B9" s="200" t="s">
        <v>98</v>
      </c>
      <c r="C9" s="115" t="s">
        <v>9</v>
      </c>
      <c r="D9" s="201" t="s">
        <v>8</v>
      </c>
      <c r="E9" s="32"/>
      <c r="F9" s="55"/>
      <c r="G9" s="33"/>
      <c r="H9" s="33"/>
      <c r="I9" s="33"/>
      <c r="J9" s="55"/>
      <c r="K9" s="34"/>
      <c r="L9" s="35"/>
      <c r="M9" s="33"/>
      <c r="N9" s="33"/>
      <c r="O9" s="33"/>
      <c r="P9" s="33"/>
      <c r="Q9" s="33"/>
      <c r="R9" s="34"/>
      <c r="S9" s="35"/>
      <c r="T9" s="33"/>
      <c r="U9" s="33"/>
      <c r="V9" s="33"/>
      <c r="W9" s="33" t="s">
        <v>22</v>
      </c>
      <c r="X9" s="33" t="s">
        <v>28</v>
      </c>
      <c r="Y9" s="34" t="s">
        <v>22</v>
      </c>
      <c r="Z9" s="35"/>
      <c r="AA9" s="33"/>
      <c r="AB9" s="33"/>
      <c r="AC9" s="33"/>
      <c r="AD9" s="33"/>
      <c r="AE9" s="33"/>
      <c r="AF9" s="34"/>
      <c r="AG9" s="35"/>
      <c r="AH9" s="33"/>
      <c r="AI9" s="33" t="s">
        <v>32</v>
      </c>
      <c r="AJ9" s="33" t="s">
        <v>32</v>
      </c>
      <c r="AK9" s="33" t="s">
        <v>22</v>
      </c>
      <c r="AL9" s="33" t="s">
        <v>28</v>
      </c>
      <c r="AM9" s="36" t="s">
        <v>22</v>
      </c>
      <c r="AN9" s="136" t="str">
        <f>IF(SUMPRODUCT(ISNUMBER(MATCH(E10:AM10,{"Α1"},0))*ISNUMBER(MATCH(E9:AM9,A_GP,0)))&gt;0, SUMPRODUCT(ISNUMBER(MATCH(E10:AM10,{"Α1"},0))*ISNUMBER(MATCH(E9:AM9,A_GP,0))), "")</f>
        <v/>
      </c>
      <c r="AO9" s="123" t="str">
        <f>IF(SUMPRODUCT(ISNUMBER(MATCH(E10:AM10,{"Α2"},0))*ISNUMBER(MATCH(E9:AM9,A_GP,0)))&gt;0, SUMPRODUCT(ISNUMBER(MATCH(E10:AM10,{"Α2"},0))*ISNUMBER(MATCH(E9:AM9,A_GP,0))), "")</f>
        <v/>
      </c>
      <c r="AP9" s="123" t="str">
        <f>IF(SUMPRODUCT(ISNUMBER(MATCH(E10:AM10,{"Α3"},0))*ISNUMBER(MATCH(E9:AM9,A_GP,0)))&gt;0, SUMPRODUCT(ISNUMBER(MATCH(E10:AM10,{"Α3"},0))*ISNUMBER(MATCH(E9:AM9,A_GP,0))), "")</f>
        <v/>
      </c>
      <c r="AQ9" s="123" t="str">
        <f>IF(SUMPRODUCT(ISNUMBER(MATCH(E10:AM10,{"Α4"},0))*ISNUMBER(MATCH(E9:AM9,A_GP,0)))&gt;0, SUMPRODUCT(ISNUMBER(MATCH(E10:AM10,{"Α4"},0))*ISNUMBER(MATCH(E9:AM9,A_GP,0))), "")</f>
        <v/>
      </c>
      <c r="AR9" s="123" t="str">
        <f>IF(SUMPRODUCT(ISNUMBER(MATCH(E10:AM10,{"Α5"},0))*ISNUMBER(MATCH(E9:AM9,A_GP,0)))&gt;0, SUMPRODUCT(ISNUMBER(MATCH(E10:AM10,{"Α5"},0))*ISNUMBER(MATCH(E9:AM9,A_GP,0))), "")</f>
        <v/>
      </c>
      <c r="AS9" s="123" t="str">
        <f>IF(SUMPRODUCT(ISNUMBER(MATCH(E10:AM10,{"Α13"},0))*ISNUMBER(MATCH(E9:AM9,A_GP,0)))&gt;0, SUMPRODUCT(ISNUMBER(MATCH(E10:AM10,{"Α13"},0))*ISNUMBER(MATCH(E9:AM9,A_GP,0))), "")</f>
        <v/>
      </c>
      <c r="AT9" s="123" t="str">
        <f>IF(SUMPRODUCT(ISNUMBER(MATCH(E10:AM10,{"Α24"},0))*ISNUMBER(MATCH(E9:AM9,A_GP,0)))&gt;0, SUMPRODUCT(ISNUMBER(MATCH(E10:AM10,{"Α24"},0))*ISNUMBER(MATCH(E9:AM9,A_GP,0))), "")</f>
        <v/>
      </c>
      <c r="AU9" s="123" t="str">
        <f>IF(SUMPRODUCT(ISNUMBER(MATCH(E10:AM10,{"Β1"},0))*ISNUMBER(MATCH(E9:AM9,B_GP,0)))&gt;0, SUMPRODUCT(ISNUMBER(MATCH(E10:AM10,{"Β1"},0))*ISNUMBER(MATCH(E9:AM9,B_GP,0))), "")</f>
        <v/>
      </c>
      <c r="AV9" s="123" t="str">
        <f>IF(SUMPRODUCT(ISNUMBER(MATCH(E10:AM10,{"Β2"},0))*ISNUMBER(MATCH(E9:AM9,B_GP,0)))&gt;0, SUMPRODUCT(ISNUMBER(MATCH(E10:AM10,{"Β2"},0))*ISNUMBER(MATCH(E9:AM9,B_GP,0))), "")</f>
        <v/>
      </c>
      <c r="AW9" s="123" t="str">
        <f>IF(SUMPRODUCT(ISNUMBER(MATCH(E10:AM10,{"Β3"},0))*ISNUMBER(MATCH(E9:AM9,B_GP,0)))&gt;0, SUMPRODUCT(ISNUMBER(MATCH(E10:AM10,{"Β3"},0))*ISNUMBER(MATCH(E9:AM9,B_GP,0))), "")</f>
        <v/>
      </c>
      <c r="AX9" s="123" t="str">
        <f>IF(SUMPRODUCT(ISNUMBER(MATCH(E10:AM10,{"ΒΑ1"},0))*ISNUMBER(MATCH(E9:AM9,B_OP,0)))&gt;0, SUMPRODUCT(ISNUMBER(MATCH(E10:AM10,{"ΒΑ1"},0))*ISNUMBER(MATCH(E9:AM9,B_OP,0))), "")</f>
        <v/>
      </c>
      <c r="AY9" s="123" t="str">
        <f>IF(SUMPRODUCT(ISNUMBER(MATCH(E10:AM10,{"ΒΑ2"},0))*ISNUMBER(MATCH(E9:AM9,B_OP,0)))&gt;0, SUMPRODUCT(ISNUMBER(MATCH(E10:AM10,{"ΒΑ2"},0))*ISNUMBER(MATCH(E9:AM9,B_OP,0))), "")</f>
        <v/>
      </c>
      <c r="AZ9" s="123" t="str">
        <f>IF(SUMPRODUCT(ISNUMBER(MATCH(E10:AM10,{"ΒΘ1"},0))*ISNUMBER(MATCH(E9:AM9,B_OP,0)))&gt;0, SUMPRODUCT(ISNUMBER(MATCH(E10:AM10,{"ΒΘ1"},0))*ISNUMBER(MATCH(E9:AM9,B_OP,0))), "")</f>
        <v/>
      </c>
      <c r="BA9" s="123" t="str">
        <f>IF(SUMPRODUCT(ISNUMBER(MATCH(E10:AM10,{"ΒΘ2"},0))*ISNUMBER(MATCH(E9:AM9,B_OP,0)))&gt;0, SUMPRODUCT(ISNUMBER(MATCH(E10:AM10,{"ΒΘ2"},0))*ISNUMBER(MATCH(E9:AM9,B_OP,0))), "")</f>
        <v/>
      </c>
      <c r="BB9" s="123" t="str">
        <f>IF(SUMPRODUCT(ISNUMBER(MATCH(E10:AM10,{"Γ1"},0))*ISNUMBER(MATCH(E9:AM9,G_GP,0)))&gt;0, SUMPRODUCT(ISNUMBER(MATCH(E10:AM10,{"Γ1"},0))*ISNUMBER(MATCH(E9:AM9,G_GP,0))), "")</f>
        <v/>
      </c>
      <c r="BC9" s="123" t="str">
        <f>IF(SUMPRODUCT(ISNUMBER(MATCH(E10:AM10,{"Γ2"},0))*ISNUMBER(MATCH(E9:AM9,G_GP,0)))&gt;0, SUMPRODUCT(ISNUMBER(MATCH(E10:AM10,{"Γ2"},0))*ISNUMBER(MATCH(E9:AM9,G_GP,0))), "")</f>
        <v/>
      </c>
      <c r="BD9" s="123" t="str">
        <f>IF(SUMPRODUCT(ISNUMBER(MATCH(E10:AM10,{"Γ3"},0))*ISNUMBER(MATCH(E9:AM9,G_GP,0)))&gt;0, SUMPRODUCT(ISNUMBER(MATCH(E10:AM10,{"Γ3"},0))*ISNUMBER(MATCH(E9:AM9,G_GP,0))), "")</f>
        <v/>
      </c>
      <c r="BE9" s="123" t="str">
        <f>IF(SUMPRODUCT(ISNUMBER(MATCH(E10:AM10,{"ΓΑ"},0))*ISNUMBER(MATCH(E9:AM9,G_OP,0)))&gt;0, SUMPRODUCT(ISNUMBER(MATCH(E10:AM10,{"ΓΑ"},0))*ISNUMBER(MATCH(E9:AM9,G_OP,0))), "")</f>
        <v/>
      </c>
      <c r="BF9" s="123" t="str">
        <f>IF(SUMPRODUCT(ISNUMBER(MATCH(E10:AM10,{"ΓΘ"},0))*ISNUMBER(MATCH(E9:AM9,G_OP,0)))&gt;0, SUMPRODUCT(ISNUMBER(MATCH(E10:AM10,{"ΓΘ"},0))*ISNUMBER(MATCH(E9:AM9,G_OP,0))), "")</f>
        <v/>
      </c>
      <c r="BG9" s="123" t="str">
        <f>IF(SUMPRODUCT(ISNUMBER(MATCH(E10:AM10,{"ΓΟ1"},0))*ISNUMBER(MATCH(E9:AM9,G_OP,0)))&gt;0, SUMPRODUCT(ISNUMBER(MATCH(E10:AM10,{"ΓΟ1"},0))*ISNUMBER(MATCH(E9:AM9,G_OP,0))), "")</f>
        <v/>
      </c>
      <c r="BH9" s="123" t="str">
        <f>IF(SUMPRODUCT(ISNUMBER(MATCH(E10:AM10,{"ΓΘ2"},0))*ISNUMBER(MATCH(E9:AM9,G_OP,0)))&gt;0, SUMPRODUCT(ISNUMBER(MATCH(E10:AM10,{"ΓΘ2"},0))*ISNUMBER(MATCH(E9:AM9,G_OP,0))), "")</f>
        <v/>
      </c>
      <c r="BI9" s="123" t="str">
        <f>IF(SUMPRODUCT(ISNUMBER(MATCH(E10:AM10,{"ΓΟ"},0))*ISNUMBER(MATCH(E9:AM9,G_OP,0)))&gt;0, SUMPRODUCT(ISNUMBER(MATCH(E10:AM10,{"ΓΟ"},0))*ISNUMBER(MATCH(E9:AM9,G_OP,0))), "")</f>
        <v/>
      </c>
      <c r="BJ9" s="141" t="str">
        <f>IF(COUNTIF(E10:AM10, "Γ.Υ.")&gt;0, COUNTIF(E10:AM10, "Γ.Υ."), "")</f>
        <v/>
      </c>
      <c r="BK9" s="128">
        <f>SUM(AN9:BJ10)</f>
        <v>0</v>
      </c>
      <c r="BL9" s="130">
        <v>23</v>
      </c>
      <c r="BM9" s="132"/>
    </row>
    <row r="10" spans="1:65" ht="15" customHeight="1" thickBot="1">
      <c r="A10" s="103"/>
      <c r="B10" s="170"/>
      <c r="C10" s="116"/>
      <c r="D10" s="202"/>
      <c r="E10" s="37"/>
      <c r="F10" s="38"/>
      <c r="G10" s="39"/>
      <c r="H10" s="39"/>
      <c r="I10" s="39"/>
      <c r="J10" s="38"/>
      <c r="K10" s="40"/>
      <c r="L10" s="41"/>
      <c r="M10" s="39"/>
      <c r="N10" s="39"/>
      <c r="O10" s="39"/>
      <c r="P10" s="39"/>
      <c r="Q10" s="39"/>
      <c r="R10" s="40"/>
      <c r="S10" s="41"/>
      <c r="T10" s="39"/>
      <c r="U10" s="39"/>
      <c r="V10" s="39"/>
      <c r="W10" s="39" t="s">
        <v>96</v>
      </c>
      <c r="X10" s="39" t="s">
        <v>13</v>
      </c>
      <c r="Y10" s="40" t="s">
        <v>7</v>
      </c>
      <c r="Z10" s="41"/>
      <c r="AA10" s="39"/>
      <c r="AB10" s="39"/>
      <c r="AC10" s="39"/>
      <c r="AD10" s="39"/>
      <c r="AE10" s="39"/>
      <c r="AF10" s="40"/>
      <c r="AG10" s="41"/>
      <c r="AH10" s="39"/>
      <c r="AI10" s="39" t="s">
        <v>13</v>
      </c>
      <c r="AJ10" s="39" t="s">
        <v>13</v>
      </c>
      <c r="AK10" s="39" t="s">
        <v>96</v>
      </c>
      <c r="AL10" s="39" t="s">
        <v>13</v>
      </c>
      <c r="AM10" s="42" t="s">
        <v>7</v>
      </c>
      <c r="AN10" s="137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42"/>
      <c r="BK10" s="129"/>
      <c r="BL10" s="131"/>
      <c r="BM10" s="133"/>
    </row>
    <row r="11" spans="1:65" ht="12" customHeight="1">
      <c r="A11" s="103">
        <v>5</v>
      </c>
      <c r="B11" s="105" t="s">
        <v>99</v>
      </c>
      <c r="C11" s="139" t="s">
        <v>9</v>
      </c>
      <c r="D11" s="175" t="s">
        <v>8</v>
      </c>
      <c r="E11" s="7"/>
      <c r="F11" s="56" t="s">
        <v>26</v>
      </c>
      <c r="G11" s="8"/>
      <c r="H11" s="8"/>
      <c r="I11" s="8"/>
      <c r="J11" s="56"/>
      <c r="K11" s="9"/>
      <c r="L11" s="10"/>
      <c r="M11" s="8"/>
      <c r="N11" s="8"/>
      <c r="O11" s="8"/>
      <c r="P11" s="8"/>
      <c r="Q11" s="8" t="s">
        <v>26</v>
      </c>
      <c r="R11" s="9" t="s">
        <v>26</v>
      </c>
      <c r="S11" s="10" t="s">
        <v>26</v>
      </c>
      <c r="T11" s="8" t="s">
        <v>26</v>
      </c>
      <c r="U11" s="8"/>
      <c r="V11" s="8" t="s">
        <v>26</v>
      </c>
      <c r="W11" s="8"/>
      <c r="X11" s="8"/>
      <c r="Y11" s="9"/>
      <c r="Z11" s="10"/>
      <c r="AA11" s="8"/>
      <c r="AB11" s="8"/>
      <c r="AC11" s="8"/>
      <c r="AD11" s="8"/>
      <c r="AE11" s="8"/>
      <c r="AF11" s="9"/>
      <c r="AG11" s="10"/>
      <c r="AH11" s="8"/>
      <c r="AI11" s="8"/>
      <c r="AJ11" s="8"/>
      <c r="AK11" s="8"/>
      <c r="AL11" s="8"/>
      <c r="AM11" s="19"/>
      <c r="AN11" s="134" t="str">
        <f>IF(SUMPRODUCT(ISNUMBER(MATCH(E12:AM12,{"Α1"},0))*ISNUMBER(MATCH(E11:AM11,A_GP,0)))&gt;0, SUMPRODUCT(ISNUMBER(MATCH(E12:AM12,{"Α1"},0))*ISNUMBER(MATCH(E11:AM11,A_GP,0))), "")</f>
        <v/>
      </c>
      <c r="AO11" s="125" t="str">
        <f>IF(SUMPRODUCT(ISNUMBER(MATCH(E12:AM12,{"Α2"},0))*ISNUMBER(MATCH(E11:AM11,A_GP,0)))&gt;0, SUMPRODUCT(ISNUMBER(MATCH(E12:AM12,{"Α2"},0))*ISNUMBER(MATCH(E11:AM11,A_GP,0))), "")</f>
        <v/>
      </c>
      <c r="AP11" s="125" t="str">
        <f>IF(SUMPRODUCT(ISNUMBER(MATCH(E12:AM12,{"Α3"},0))*ISNUMBER(MATCH(E11:AM11,A_GP,0)))&gt;0, SUMPRODUCT(ISNUMBER(MATCH(E12:AM12,{"Α3"},0))*ISNUMBER(MATCH(E11:AM11,A_GP,0))), "")</f>
        <v/>
      </c>
      <c r="AQ11" s="125" t="str">
        <f>IF(SUMPRODUCT(ISNUMBER(MATCH(E12:AM12,{"Α4"},0))*ISNUMBER(MATCH(E11:AM11,A_GP,0)))&gt;0, SUMPRODUCT(ISNUMBER(MATCH(E12:AM12,{"Α4"},0))*ISNUMBER(MATCH(E11:AM11,A_GP,0))), "")</f>
        <v/>
      </c>
      <c r="AR11" s="125" t="str">
        <f>IF(SUMPRODUCT(ISNUMBER(MATCH(E12:AM12,{"Α5"},0))*ISNUMBER(MATCH(E11:AM11,A_GP,0)))&gt;0, SUMPRODUCT(ISNUMBER(MATCH(E12:AM12,{"Α5"},0))*ISNUMBER(MATCH(E11:AM11,A_GP,0))), "")</f>
        <v/>
      </c>
      <c r="AS11" s="125" t="str">
        <f>IF(SUMPRODUCT(ISNUMBER(MATCH(E12:AM12,{"Α13"},0))*ISNUMBER(MATCH(E11:AM11,A_GP,0)))&gt;0, SUMPRODUCT(ISNUMBER(MATCH(E12:AM12,{"Α13"},0))*ISNUMBER(MATCH(E11:AM11,A_GP,0))), "")</f>
        <v/>
      </c>
      <c r="AT11" s="125" t="str">
        <f>IF(SUMPRODUCT(ISNUMBER(MATCH(E12:AM12,{"Α24"},0))*ISNUMBER(MATCH(E11:AM11,A_GP,0)))&gt;0, SUMPRODUCT(ISNUMBER(MATCH(E12:AM12,{"Α24"},0))*ISNUMBER(MATCH(E11:AM11,A_GP,0))), "")</f>
        <v/>
      </c>
      <c r="AU11" s="125" t="str">
        <f>IF(SUMPRODUCT(ISNUMBER(MATCH(E12:AM12,{"Β1"},0))*ISNUMBER(MATCH(E11:AM11,B_GP,0)))&gt;0, SUMPRODUCT(ISNUMBER(MATCH(E12:AM12,{"Β1"},0))*ISNUMBER(MATCH(E11:AM11,B_GP,0))), "")</f>
        <v/>
      </c>
      <c r="AV11" s="125" t="str">
        <f>IF(SUMPRODUCT(ISNUMBER(MATCH(E12:AM12,{"Β2"},0))*ISNUMBER(MATCH(E11:AM11,B_GP,0)))&gt;0, SUMPRODUCT(ISNUMBER(MATCH(E12:AM12,{"Β2"},0))*ISNUMBER(MATCH(E11:AM11,B_GP,0))), "")</f>
        <v/>
      </c>
      <c r="AW11" s="125" t="str">
        <f>IF(SUMPRODUCT(ISNUMBER(MATCH(E12:AM12,{"Β3"},0))*ISNUMBER(MATCH(E11:AM11,B_GP,0)))&gt;0, SUMPRODUCT(ISNUMBER(MATCH(E12:AM12,{"Β3"},0))*ISNUMBER(MATCH(E11:AM11,B_GP,0))), "")</f>
        <v/>
      </c>
      <c r="AX11" s="125" t="str">
        <f>IF(SUMPRODUCT(ISNUMBER(MATCH(E12:AM12,{"ΒΑ1"},0))*ISNUMBER(MATCH(E11:AM11,B_OP,0)))&gt;0, SUMPRODUCT(ISNUMBER(MATCH(E12:AM12,{"ΒΑ1"},0))*ISNUMBER(MATCH(E11:AM11,B_OP,0))), "")</f>
        <v/>
      </c>
      <c r="AY11" s="125" t="str">
        <f>IF(SUMPRODUCT(ISNUMBER(MATCH(E12:AM12,{"ΒΑ2"},0))*ISNUMBER(MATCH(E11:AM11,B_OP,0)))&gt;0, SUMPRODUCT(ISNUMBER(MATCH(E12:AM12,{"ΒΑ2"},0))*ISNUMBER(MATCH(E11:AM11,B_OP,0))), "")</f>
        <v/>
      </c>
      <c r="AZ11" s="125" t="str">
        <f>IF(SUMPRODUCT(ISNUMBER(MATCH(E12:AM12,{"ΒΘ1"},0))*ISNUMBER(MATCH(E11:AM11,B_OP,0)))&gt;0, SUMPRODUCT(ISNUMBER(MATCH(E12:AM12,{"ΒΘ1"},0))*ISNUMBER(MATCH(E11:AM11,B_OP,0))), "")</f>
        <v/>
      </c>
      <c r="BA11" s="125" t="str">
        <f>IF(SUMPRODUCT(ISNUMBER(MATCH(E12:AM12,{"ΒΘ2"},0))*ISNUMBER(MATCH(E11:AM11,B_OP,0)))&gt;0, SUMPRODUCT(ISNUMBER(MATCH(E12:AM12,{"ΒΘ2"},0))*ISNUMBER(MATCH(E11:AM11,B_OP,0))), "")</f>
        <v/>
      </c>
      <c r="BB11" s="125" t="str">
        <f>IF(SUMPRODUCT(ISNUMBER(MATCH(E12:AM12,{"Γ1"},0))*ISNUMBER(MATCH(E11:AM11,G_GP,0)))&gt;0, SUMPRODUCT(ISNUMBER(MATCH(E12:AM12,{"Γ1"},0))*ISNUMBER(MATCH(E11:AM11,G_GP,0))), "")</f>
        <v/>
      </c>
      <c r="BC11" s="125" t="str">
        <f>IF(SUMPRODUCT(ISNUMBER(MATCH(E12:AM12,{"Γ2"},0))*ISNUMBER(MATCH(E11:AM11,G_GP,0)))&gt;0, SUMPRODUCT(ISNUMBER(MATCH(E12:AM12,{"Γ2"},0))*ISNUMBER(MATCH(E11:AM11,G_GP,0))), "")</f>
        <v/>
      </c>
      <c r="BD11" s="125" t="str">
        <f>IF(SUMPRODUCT(ISNUMBER(MATCH(E12:AM12,{"Γ3"},0))*ISNUMBER(MATCH(E11:AM11,G_GP,0)))&gt;0, SUMPRODUCT(ISNUMBER(MATCH(E12:AM12,{"Γ3"},0))*ISNUMBER(MATCH(E11:AM11,G_GP,0))), "")</f>
        <v/>
      </c>
      <c r="BE11" s="125" t="str">
        <f>IF(SUMPRODUCT(ISNUMBER(MATCH(E12:AM12,{"ΓΑ"},0))*ISNUMBER(MATCH(E11:AM11,G_OP,0)))&gt;0, SUMPRODUCT(ISNUMBER(MATCH(E12:AM12,{"ΓΑ"},0))*ISNUMBER(MATCH(E11:AM11,G_OP,0))), "")</f>
        <v/>
      </c>
      <c r="BF11" s="125" t="str">
        <f>IF(SUMPRODUCT(ISNUMBER(MATCH(E12:AM12,{"ΓΘ"},0))*ISNUMBER(MATCH(E11:AM11,G_OP,0)))&gt;0, SUMPRODUCT(ISNUMBER(MATCH(E12:AM12,{"ΓΘ"},0))*ISNUMBER(MATCH(E11:AM11,G_OP,0))), "")</f>
        <v/>
      </c>
      <c r="BG11" s="125" t="str">
        <f>IF(SUMPRODUCT(ISNUMBER(MATCH(E12:AM12,{"ΓΟ1"},0))*ISNUMBER(MATCH(E11:AM11,G_OP,0)))&gt;0, SUMPRODUCT(ISNUMBER(MATCH(E12:AM12,{"ΓΟ1"},0))*ISNUMBER(MATCH(E11:AM11,G_OP,0))), "")</f>
        <v/>
      </c>
      <c r="BH11" s="125" t="str">
        <f>IF(SUMPRODUCT(ISNUMBER(MATCH(E12:AM12,{"ΓΘ2"},0))*ISNUMBER(MATCH(E11:AM11,G_OP,0)))&gt;0, SUMPRODUCT(ISNUMBER(MATCH(E12:AM12,{"ΓΘ2"},0))*ISNUMBER(MATCH(E11:AM11,G_OP,0))), "")</f>
        <v/>
      </c>
      <c r="BI11" s="125" t="str">
        <f>IF(SUMPRODUCT(ISNUMBER(MATCH(E12:AM12,{"ΓΟ"},0))*ISNUMBER(MATCH(E11:AM11,G_OP,0)))&gt;0, SUMPRODUCT(ISNUMBER(MATCH(E12:AM12,{"ΓΟ"},0))*ISNUMBER(MATCH(E11:AM11,G_OP,0))), "")</f>
        <v/>
      </c>
      <c r="BJ11" s="155" t="str">
        <f>IF(COUNTIF(E12:AM12, "Γ.Υ.")&gt;0, COUNTIF(E12:AM12, "Γ.Υ."), "")</f>
        <v/>
      </c>
      <c r="BK11" s="165">
        <f>SUM(AN11:BJ12)</f>
        <v>0</v>
      </c>
      <c r="BL11" s="179">
        <v>23</v>
      </c>
      <c r="BM11" s="181"/>
    </row>
    <row r="12" spans="1:65" ht="15" customHeight="1" thickBot="1">
      <c r="A12" s="103"/>
      <c r="B12" s="105"/>
      <c r="C12" s="139"/>
      <c r="D12" s="175"/>
      <c r="E12" s="26"/>
      <c r="F12" s="27" t="s">
        <v>25</v>
      </c>
      <c r="G12" s="28"/>
      <c r="H12" s="28"/>
      <c r="I12" s="28"/>
      <c r="J12" s="27"/>
      <c r="K12" s="29"/>
      <c r="L12" s="30"/>
      <c r="M12" s="28"/>
      <c r="N12" s="28"/>
      <c r="O12" s="28"/>
      <c r="P12" s="28"/>
      <c r="Q12" s="28" t="s">
        <v>21</v>
      </c>
      <c r="R12" s="29" t="s">
        <v>19</v>
      </c>
      <c r="S12" s="30" t="s">
        <v>25</v>
      </c>
      <c r="T12" s="28" t="s">
        <v>21</v>
      </c>
      <c r="U12" s="28"/>
      <c r="V12" s="28" t="s">
        <v>19</v>
      </c>
      <c r="W12" s="28"/>
      <c r="X12" s="28"/>
      <c r="Y12" s="29"/>
      <c r="Z12" s="30"/>
      <c r="AA12" s="28"/>
      <c r="AB12" s="28"/>
      <c r="AC12" s="28"/>
      <c r="AD12" s="28"/>
      <c r="AE12" s="28"/>
      <c r="AF12" s="29"/>
      <c r="AG12" s="30"/>
      <c r="AH12" s="28"/>
      <c r="AI12" s="28"/>
      <c r="AJ12" s="28"/>
      <c r="AK12" s="28"/>
      <c r="AL12" s="28"/>
      <c r="AM12" s="31"/>
      <c r="AN12" s="135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56"/>
      <c r="BK12" s="166"/>
      <c r="BL12" s="180"/>
      <c r="BM12" s="182"/>
    </row>
    <row r="13" spans="1:65" ht="12" customHeight="1">
      <c r="A13" s="103">
        <v>6</v>
      </c>
      <c r="B13" s="200" t="s">
        <v>100</v>
      </c>
      <c r="C13" s="115" t="s">
        <v>9</v>
      </c>
      <c r="D13" s="119" t="s">
        <v>8</v>
      </c>
      <c r="E13" s="32" t="s">
        <v>37</v>
      </c>
      <c r="F13" s="55" t="s">
        <v>37</v>
      </c>
      <c r="G13" s="55" t="s">
        <v>37</v>
      </c>
      <c r="H13" s="33"/>
      <c r="I13" s="33" t="s">
        <v>32</v>
      </c>
      <c r="J13" s="55" t="s">
        <v>32</v>
      </c>
      <c r="K13" s="34"/>
      <c r="L13" s="35" t="s">
        <v>37</v>
      </c>
      <c r="M13" s="33" t="s">
        <v>32</v>
      </c>
      <c r="N13" s="33" t="s">
        <v>32</v>
      </c>
      <c r="O13" s="33"/>
      <c r="P13" s="33" t="s">
        <v>32</v>
      </c>
      <c r="Q13" s="33" t="s">
        <v>32</v>
      </c>
      <c r="R13" s="34"/>
      <c r="S13" s="35"/>
      <c r="T13" s="33"/>
      <c r="U13" s="33" t="s">
        <v>37</v>
      </c>
      <c r="V13" s="33" t="s">
        <v>28</v>
      </c>
      <c r="W13" s="33"/>
      <c r="X13" s="33"/>
      <c r="Y13" s="34"/>
      <c r="Z13" s="35" t="s">
        <v>37</v>
      </c>
      <c r="AA13" s="33" t="s">
        <v>37</v>
      </c>
      <c r="AB13" s="33" t="s">
        <v>32</v>
      </c>
      <c r="AC13" s="33" t="s">
        <v>32</v>
      </c>
      <c r="AD13" s="33"/>
      <c r="AE13" s="33"/>
      <c r="AF13" s="34"/>
      <c r="AG13" s="35" t="s">
        <v>28</v>
      </c>
      <c r="AH13" s="33" t="s">
        <v>37</v>
      </c>
      <c r="AI13" s="33"/>
      <c r="AJ13" s="33"/>
      <c r="AK13" s="33"/>
      <c r="AL13" s="33"/>
      <c r="AM13" s="36"/>
      <c r="AN13" s="136" t="str">
        <f>IF(SUMPRODUCT(ISNUMBER(MATCH(E14:AM14,{"Α1"},0))*ISNUMBER(MATCH(E13:AM13,A_GP,0)))&gt;0, SUMPRODUCT(ISNUMBER(MATCH(E14:AM14,{"Α1"},0))*ISNUMBER(MATCH(E13:AM13,A_GP,0))), "")</f>
        <v/>
      </c>
      <c r="AO13" s="123" t="str">
        <f>IF(SUMPRODUCT(ISNUMBER(MATCH(E14:AM14,{"Α2"},0))*ISNUMBER(MATCH(E13:AM13,A_GP,0)))&gt;0, SUMPRODUCT(ISNUMBER(MATCH(E14:AM14,{"Α2"},0))*ISNUMBER(MATCH(E13:AM13,A_GP,0))), "")</f>
        <v/>
      </c>
      <c r="AP13" s="123" t="str">
        <f>IF(SUMPRODUCT(ISNUMBER(MATCH(E14:AM14,{"Α3"},0))*ISNUMBER(MATCH(E13:AM13,A_GP,0)))&gt;0, SUMPRODUCT(ISNUMBER(MATCH(E14:AM14,{"Α3"},0))*ISNUMBER(MATCH(E13:AM13,A_GP,0))), "")</f>
        <v/>
      </c>
      <c r="AQ13" s="123" t="str">
        <f>IF(SUMPRODUCT(ISNUMBER(MATCH(E14:AM14,{"Α4"},0))*ISNUMBER(MATCH(E13:AM13,A_GP,0)))&gt;0, SUMPRODUCT(ISNUMBER(MATCH(E14:AM14,{"Α4"},0))*ISNUMBER(MATCH(E13:AM13,A_GP,0))), "")</f>
        <v/>
      </c>
      <c r="AR13" s="123" t="str">
        <f>IF(SUMPRODUCT(ISNUMBER(MATCH(E14:AM14,{"Α5"},0))*ISNUMBER(MATCH(E13:AM13,A_GP,0)))&gt;0, SUMPRODUCT(ISNUMBER(MATCH(E14:AM14,{"Α5"},0))*ISNUMBER(MATCH(E13:AM13,A_GP,0))), "")</f>
        <v/>
      </c>
      <c r="AS13" s="123" t="str">
        <f>IF(SUMPRODUCT(ISNUMBER(MATCH(E14:AM14,{"Α13"},0))*ISNUMBER(MATCH(E13:AM13,A_GP,0)))&gt;0, SUMPRODUCT(ISNUMBER(MATCH(E14:AM14,{"Α13"},0))*ISNUMBER(MATCH(E13:AM13,A_GP,0))), "")</f>
        <v/>
      </c>
      <c r="AT13" s="123" t="str">
        <f>IF(SUMPRODUCT(ISNUMBER(MATCH(E14:AM14,{"Α24"},0))*ISNUMBER(MATCH(E13:AM13,A_GP,0)))&gt;0, SUMPRODUCT(ISNUMBER(MATCH(E14:AM14,{"Α24"},0))*ISNUMBER(MATCH(E13:AM13,A_GP,0))), "")</f>
        <v/>
      </c>
      <c r="AU13" s="123" t="str">
        <f>IF(SUMPRODUCT(ISNUMBER(MATCH(E14:AM14,{"Β1"},0))*ISNUMBER(MATCH(E13:AM13,B_GP,0)))&gt;0, SUMPRODUCT(ISNUMBER(MATCH(E14:AM14,{"Β1"},0))*ISNUMBER(MATCH(E13:AM13,B_GP,0))), "")</f>
        <v/>
      </c>
      <c r="AV13" s="123" t="str">
        <f>IF(SUMPRODUCT(ISNUMBER(MATCH(E14:AM14,{"Β2"},0))*ISNUMBER(MATCH(E13:AM13,B_GP,0)))&gt;0, SUMPRODUCT(ISNUMBER(MATCH(E14:AM14,{"Β2"},0))*ISNUMBER(MATCH(E13:AM13,B_GP,0))), "")</f>
        <v/>
      </c>
      <c r="AW13" s="123" t="str">
        <f>IF(SUMPRODUCT(ISNUMBER(MATCH(E14:AM14,{"Β3"},0))*ISNUMBER(MATCH(E13:AM13,B_GP,0)))&gt;0, SUMPRODUCT(ISNUMBER(MATCH(E14:AM14,{"Β3"},0))*ISNUMBER(MATCH(E13:AM13,B_GP,0))), "")</f>
        <v/>
      </c>
      <c r="AX13" s="123" t="str">
        <f>IF(SUMPRODUCT(ISNUMBER(MATCH(E14:AM14,{"ΒΑ1"},0))*ISNUMBER(MATCH(E13:AM13,B_OP,0)))&gt;0, SUMPRODUCT(ISNUMBER(MATCH(E14:AM14,{"ΒΑ1"},0))*ISNUMBER(MATCH(E13:AM13,B_OP,0))), "")</f>
        <v/>
      </c>
      <c r="AY13" s="123" t="str">
        <f>IF(SUMPRODUCT(ISNUMBER(MATCH(E14:AM14,{"ΒΑ2"},0))*ISNUMBER(MATCH(E13:AM13,B_OP,0)))&gt;0, SUMPRODUCT(ISNUMBER(MATCH(E14:AM14,{"ΒΑ2"},0))*ISNUMBER(MATCH(E13:AM13,B_OP,0))), "")</f>
        <v/>
      </c>
      <c r="AZ13" s="123" t="str">
        <f>IF(SUMPRODUCT(ISNUMBER(MATCH(E14:AM14,{"ΒΘ1"},0))*ISNUMBER(MATCH(E13:AM13,B_OP,0)))&gt;0, SUMPRODUCT(ISNUMBER(MATCH(E14:AM14,{"ΒΘ1"},0))*ISNUMBER(MATCH(E13:AM13,B_OP,0))), "")</f>
        <v/>
      </c>
      <c r="BA13" s="123" t="str">
        <f>IF(SUMPRODUCT(ISNUMBER(MATCH(E14:AM14,{"ΒΘ2"},0))*ISNUMBER(MATCH(E13:AM13,B_OP,0)))&gt;0, SUMPRODUCT(ISNUMBER(MATCH(E14:AM14,{"ΒΘ2"},0))*ISNUMBER(MATCH(E13:AM13,B_OP,0))), "")</f>
        <v/>
      </c>
      <c r="BB13" s="123" t="str">
        <f>IF(SUMPRODUCT(ISNUMBER(MATCH(E14:AM14,{"Γ1"},0))*ISNUMBER(MATCH(E13:AM13,G_GP,0)))&gt;0, SUMPRODUCT(ISNUMBER(MATCH(E14:AM14,{"Γ1"},0))*ISNUMBER(MATCH(E13:AM13,G_GP,0))), "")</f>
        <v/>
      </c>
      <c r="BC13" s="123" t="str">
        <f>IF(SUMPRODUCT(ISNUMBER(MATCH(E14:AM14,{"Γ2"},0))*ISNUMBER(MATCH(E13:AM13,G_GP,0)))&gt;0, SUMPRODUCT(ISNUMBER(MATCH(E14:AM14,{"Γ2"},0))*ISNUMBER(MATCH(E13:AM13,G_GP,0))), "")</f>
        <v/>
      </c>
      <c r="BD13" s="123" t="str">
        <f>IF(SUMPRODUCT(ISNUMBER(MATCH(E14:AM14,{"Γ3"},0))*ISNUMBER(MATCH(E13:AM13,G_GP,0)))&gt;0, SUMPRODUCT(ISNUMBER(MATCH(E14:AM14,{"Γ3"},0))*ISNUMBER(MATCH(E13:AM13,G_GP,0))), "")</f>
        <v/>
      </c>
      <c r="BE13" s="123" t="str">
        <f>IF(SUMPRODUCT(ISNUMBER(MATCH(E14:AM14,{"ΓΑ"},0))*ISNUMBER(MATCH(E13:AM13,G_OP,0)))&gt;0, SUMPRODUCT(ISNUMBER(MATCH(E14:AM14,{"ΓΑ"},0))*ISNUMBER(MATCH(E13:AM13,G_OP,0))), "")</f>
        <v/>
      </c>
      <c r="BF13" s="123" t="str">
        <f>IF(SUMPRODUCT(ISNUMBER(MATCH(E14:AM14,{"ΓΘ"},0))*ISNUMBER(MATCH(E13:AM13,G_OP,0)))&gt;0, SUMPRODUCT(ISNUMBER(MATCH(E14:AM14,{"ΓΘ"},0))*ISNUMBER(MATCH(E13:AM13,G_OP,0))), "")</f>
        <v/>
      </c>
      <c r="BG13" s="123" t="str">
        <f>IF(SUMPRODUCT(ISNUMBER(MATCH(E14:AM14,{"ΓΟ1"},0))*ISNUMBER(MATCH(E13:AM13,G_OP,0)))&gt;0, SUMPRODUCT(ISNUMBER(MATCH(E14:AM14,{"ΓΟ1"},0))*ISNUMBER(MATCH(E13:AM13,G_OP,0))), "")</f>
        <v/>
      </c>
      <c r="BH13" s="123" t="str">
        <f>IF(SUMPRODUCT(ISNUMBER(MATCH(E14:AM14,{"ΓΘ2"},0))*ISNUMBER(MATCH(E13:AM13,G_OP,0)))&gt;0, SUMPRODUCT(ISNUMBER(MATCH(E14:AM14,{"ΓΘ2"},0))*ISNUMBER(MATCH(E13:AM13,G_OP,0))), "")</f>
        <v/>
      </c>
      <c r="BI13" s="123" t="str">
        <f>IF(SUMPRODUCT(ISNUMBER(MATCH(E14:AM14,{"ΓΟ"},0))*ISNUMBER(MATCH(E13:AM13,G_OP,0)))&gt;0, SUMPRODUCT(ISNUMBER(MATCH(E14:AM14,{"ΓΟ"},0))*ISNUMBER(MATCH(E13:AM13,G_OP,0))), "")</f>
        <v/>
      </c>
      <c r="BJ13" s="141" t="str">
        <f>IF(COUNTIF(E14:AM14, "Γ.Υ.")&gt;0, COUNTIF(E14:AM14, "Γ.Υ."), "")</f>
        <v/>
      </c>
      <c r="BK13" s="128">
        <f>SUM(AN13:BJ14)</f>
        <v>0</v>
      </c>
      <c r="BL13" s="130">
        <v>18</v>
      </c>
      <c r="BM13" s="132"/>
    </row>
    <row r="14" spans="1:65" ht="15" customHeight="1" thickBot="1">
      <c r="A14" s="103"/>
      <c r="B14" s="170"/>
      <c r="C14" s="116"/>
      <c r="D14" s="120"/>
      <c r="E14" s="37" t="s">
        <v>95</v>
      </c>
      <c r="F14" s="38" t="s">
        <v>95</v>
      </c>
      <c r="G14" s="38" t="s">
        <v>27</v>
      </c>
      <c r="H14" s="39"/>
      <c r="I14" s="39" t="s">
        <v>48</v>
      </c>
      <c r="J14" s="38" t="s">
        <v>48</v>
      </c>
      <c r="K14" s="40"/>
      <c r="L14" s="41" t="s">
        <v>95</v>
      </c>
      <c r="M14" s="39" t="s">
        <v>25</v>
      </c>
      <c r="N14" s="39" t="s">
        <v>25</v>
      </c>
      <c r="O14" s="39"/>
      <c r="P14" s="39" t="s">
        <v>48</v>
      </c>
      <c r="Q14" s="39" t="s">
        <v>48</v>
      </c>
      <c r="R14" s="40"/>
      <c r="S14" s="41"/>
      <c r="T14" s="39"/>
      <c r="U14" s="39" t="s">
        <v>95</v>
      </c>
      <c r="V14" s="39" t="s">
        <v>25</v>
      </c>
      <c r="W14" s="39"/>
      <c r="X14" s="39"/>
      <c r="Y14" s="40"/>
      <c r="Z14" s="41" t="s">
        <v>95</v>
      </c>
      <c r="AA14" s="39" t="s">
        <v>95</v>
      </c>
      <c r="AB14" s="39" t="s">
        <v>48</v>
      </c>
      <c r="AC14" s="39" t="s">
        <v>48</v>
      </c>
      <c r="AD14" s="39"/>
      <c r="AE14" s="39"/>
      <c r="AF14" s="40"/>
      <c r="AG14" s="41" t="s">
        <v>25</v>
      </c>
      <c r="AH14" s="39" t="s">
        <v>27</v>
      </c>
      <c r="AI14" s="39"/>
      <c r="AJ14" s="39"/>
      <c r="AK14" s="39"/>
      <c r="AL14" s="39"/>
      <c r="AM14" s="42"/>
      <c r="AN14" s="137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42"/>
      <c r="BK14" s="129"/>
      <c r="BL14" s="131"/>
      <c r="BM14" s="133"/>
    </row>
    <row r="15" spans="1:65" ht="12" customHeight="1">
      <c r="A15" s="103">
        <v>7</v>
      </c>
      <c r="B15" s="105" t="s">
        <v>101</v>
      </c>
      <c r="C15" s="107" t="s">
        <v>9</v>
      </c>
      <c r="D15" s="109" t="s">
        <v>8</v>
      </c>
      <c r="E15" s="7"/>
      <c r="F15" s="56"/>
      <c r="G15" s="8" t="s">
        <v>22</v>
      </c>
      <c r="H15" s="8" t="s">
        <v>22</v>
      </c>
      <c r="I15" s="8" t="s">
        <v>32</v>
      </c>
      <c r="J15" s="8"/>
      <c r="K15" s="8"/>
      <c r="L15" s="10"/>
      <c r="M15" s="8"/>
      <c r="N15" s="8"/>
      <c r="O15" s="8" t="s">
        <v>22</v>
      </c>
      <c r="P15" s="8" t="s">
        <v>32</v>
      </c>
      <c r="Q15" s="8" t="s">
        <v>32</v>
      </c>
      <c r="R15" s="9"/>
      <c r="S15" s="10" t="s">
        <v>22</v>
      </c>
      <c r="T15" s="8" t="s">
        <v>28</v>
      </c>
      <c r="U15" s="8" t="s">
        <v>22</v>
      </c>
      <c r="V15" s="8"/>
      <c r="W15" s="8"/>
      <c r="X15" s="8"/>
      <c r="Y15" s="9"/>
      <c r="Z15" s="10" t="s">
        <v>32</v>
      </c>
      <c r="AA15" s="8" t="s">
        <v>32</v>
      </c>
      <c r="AB15" s="8" t="s">
        <v>32</v>
      </c>
      <c r="AC15" s="8" t="s">
        <v>32</v>
      </c>
      <c r="AD15" s="8"/>
      <c r="AE15" s="8"/>
      <c r="AF15" s="9"/>
      <c r="AG15" s="10" t="s">
        <v>22</v>
      </c>
      <c r="AH15" s="8" t="s">
        <v>22</v>
      </c>
      <c r="AI15" s="8" t="s">
        <v>28</v>
      </c>
      <c r="AJ15" s="8"/>
      <c r="AK15" s="8" t="s">
        <v>22</v>
      </c>
      <c r="AL15" s="8" t="s">
        <v>32</v>
      </c>
      <c r="AM15" s="19"/>
      <c r="AN15" s="134" t="str">
        <f>IF(SUMPRODUCT(ISNUMBER(MATCH(E16:AM16,{"Α1"},0))*ISNUMBER(MATCH(E15:AM15,A_GP,0)))&gt;0, SUMPRODUCT(ISNUMBER(MATCH(E16:AM16,{"Α1"},0))*ISNUMBER(MATCH(E15:AM15,A_GP,0))), "")</f>
        <v/>
      </c>
      <c r="AO15" s="125" t="str">
        <f>IF(SUMPRODUCT(ISNUMBER(MATCH(E16:AM16,{"Α2"},0))*ISNUMBER(MATCH(E15:AM15,A_GP,0)))&gt;0, SUMPRODUCT(ISNUMBER(MATCH(E16:AM16,{"Α2"},0))*ISNUMBER(MATCH(E15:AM15,A_GP,0))), "")</f>
        <v/>
      </c>
      <c r="AP15" s="125" t="str">
        <f>IF(SUMPRODUCT(ISNUMBER(MATCH(E16:AM16,{"Α3"},0))*ISNUMBER(MATCH(E15:AM15,A_GP,0)))&gt;0, SUMPRODUCT(ISNUMBER(MATCH(E16:AM16,{"Α3"},0))*ISNUMBER(MATCH(E15:AM15,A_GP,0))), "")</f>
        <v/>
      </c>
      <c r="AQ15" s="125" t="str">
        <f>IF(SUMPRODUCT(ISNUMBER(MATCH(E16:AM16,{"Α4"},0))*ISNUMBER(MATCH(E15:AM15,A_GP,0)))&gt;0, SUMPRODUCT(ISNUMBER(MATCH(E16:AM16,{"Α4"},0))*ISNUMBER(MATCH(E15:AM15,A_GP,0))), "")</f>
        <v/>
      </c>
      <c r="AR15" s="125" t="str">
        <f>IF(SUMPRODUCT(ISNUMBER(MATCH(E16:AM16,{"Α5"},0))*ISNUMBER(MATCH(E15:AM15,A_GP,0)))&gt;0, SUMPRODUCT(ISNUMBER(MATCH(E16:AM16,{"Α5"},0))*ISNUMBER(MATCH(E15:AM15,A_GP,0))), "")</f>
        <v/>
      </c>
      <c r="AS15" s="125" t="str">
        <f>IF(SUMPRODUCT(ISNUMBER(MATCH(E16:AM16,{"Α13"},0))*ISNUMBER(MATCH(E15:AM15,A_GP,0)))&gt;0, SUMPRODUCT(ISNUMBER(MATCH(E16:AM16,{"Α13"},0))*ISNUMBER(MATCH(E15:AM15,A_GP,0))), "")</f>
        <v/>
      </c>
      <c r="AT15" s="125" t="str">
        <f>IF(SUMPRODUCT(ISNUMBER(MATCH(E16:AM16,{"Α24"},0))*ISNUMBER(MATCH(E15:AM15,A_GP,0)))&gt;0, SUMPRODUCT(ISNUMBER(MATCH(E16:AM16,{"Α24"},0))*ISNUMBER(MATCH(E15:AM15,A_GP,0))), "")</f>
        <v/>
      </c>
      <c r="AU15" s="125" t="str">
        <f>IF(SUMPRODUCT(ISNUMBER(MATCH(E16:AM16,{"Β1"},0))*ISNUMBER(MATCH(E15:AM15,B_GP,0)))&gt;0, SUMPRODUCT(ISNUMBER(MATCH(E16:AM16,{"Β1"},0))*ISNUMBER(MATCH(E15:AM15,B_GP,0))), "")</f>
        <v/>
      </c>
      <c r="AV15" s="125" t="str">
        <f>IF(SUMPRODUCT(ISNUMBER(MATCH(E16:AM16,{"Β2"},0))*ISNUMBER(MATCH(E15:AM15,B_GP,0)))&gt;0, SUMPRODUCT(ISNUMBER(MATCH(E16:AM16,{"Β2"},0))*ISNUMBER(MATCH(E15:AM15,B_GP,0))), "")</f>
        <v/>
      </c>
      <c r="AW15" s="125" t="str">
        <f>IF(SUMPRODUCT(ISNUMBER(MATCH(E16:AM16,{"Β3"},0))*ISNUMBER(MATCH(E15:AM15,B_GP,0)))&gt;0, SUMPRODUCT(ISNUMBER(MATCH(E16:AM16,{"Β3"},0))*ISNUMBER(MATCH(E15:AM15,B_GP,0))), "")</f>
        <v/>
      </c>
      <c r="AX15" s="125" t="str">
        <f>IF(SUMPRODUCT(ISNUMBER(MATCH(E16:AM16,{"ΒΑ1"},0))*ISNUMBER(MATCH(E15:AM15,B_OP,0)))&gt;0, SUMPRODUCT(ISNUMBER(MATCH(E16:AM16,{"ΒΑ1"},0))*ISNUMBER(MATCH(E15:AM15,B_OP,0))), "")</f>
        <v/>
      </c>
      <c r="AY15" s="125" t="str">
        <f>IF(SUMPRODUCT(ISNUMBER(MATCH(E16:AM16,{"ΒΑ2"},0))*ISNUMBER(MATCH(E15:AM15,B_OP,0)))&gt;0, SUMPRODUCT(ISNUMBER(MATCH(E16:AM16,{"ΒΑ2"},0))*ISNUMBER(MATCH(E15:AM15,B_OP,0))), "")</f>
        <v/>
      </c>
      <c r="AZ15" s="125" t="str">
        <f>IF(SUMPRODUCT(ISNUMBER(MATCH(E16:AM16,{"ΒΘ1"},0))*ISNUMBER(MATCH(E15:AM15,B_OP,0)))&gt;0, SUMPRODUCT(ISNUMBER(MATCH(E16:AM16,{"ΒΘ1"},0))*ISNUMBER(MATCH(E15:AM15,B_OP,0))), "")</f>
        <v/>
      </c>
      <c r="BA15" s="125" t="str">
        <f>IF(SUMPRODUCT(ISNUMBER(MATCH(E16:AM16,{"ΒΘ2"},0))*ISNUMBER(MATCH(E15:AM15,B_OP,0)))&gt;0, SUMPRODUCT(ISNUMBER(MATCH(E16:AM16,{"ΒΘ2"},0))*ISNUMBER(MATCH(E15:AM15,B_OP,0))), "")</f>
        <v/>
      </c>
      <c r="BB15" s="125" t="str">
        <f>IF(SUMPRODUCT(ISNUMBER(MATCH(E16:AM16,{"Γ1"},0))*ISNUMBER(MATCH(E15:AM15,G_GP,0)))&gt;0, SUMPRODUCT(ISNUMBER(MATCH(E16:AM16,{"Γ1"},0))*ISNUMBER(MATCH(E15:AM15,G_GP,0))), "")</f>
        <v/>
      </c>
      <c r="BC15" s="125" t="str">
        <f>IF(SUMPRODUCT(ISNUMBER(MATCH(E16:AM16,{"Γ2"},0))*ISNUMBER(MATCH(E15:AM15,G_GP,0)))&gt;0, SUMPRODUCT(ISNUMBER(MATCH(E16:AM16,{"Γ2"},0))*ISNUMBER(MATCH(E15:AM15,G_GP,0))), "")</f>
        <v/>
      </c>
      <c r="BD15" s="125" t="str">
        <f>IF(SUMPRODUCT(ISNUMBER(MATCH(E16:AM16,{"Γ3"},0))*ISNUMBER(MATCH(E15:AM15,G_GP,0)))&gt;0, SUMPRODUCT(ISNUMBER(MATCH(E16:AM16,{"Γ3"},0))*ISNUMBER(MATCH(E15:AM15,G_GP,0))), "")</f>
        <v/>
      </c>
      <c r="BE15" s="125" t="str">
        <f>IF(SUMPRODUCT(ISNUMBER(MATCH(E16:AM16,{"ΓΑ"},0))*ISNUMBER(MATCH(E15:AM15,G_OP,0)))&gt;0, SUMPRODUCT(ISNUMBER(MATCH(E16:AM16,{"ΓΑ"},0))*ISNUMBER(MATCH(E15:AM15,G_OP,0))), "")</f>
        <v/>
      </c>
      <c r="BF15" s="125" t="str">
        <f>IF(SUMPRODUCT(ISNUMBER(MATCH(E16:AM16,{"ΓΘ"},0))*ISNUMBER(MATCH(E15:AM15,G_OP,0)))&gt;0, SUMPRODUCT(ISNUMBER(MATCH(E16:AM16,{"ΓΘ"},0))*ISNUMBER(MATCH(E15:AM15,G_OP,0))), "")</f>
        <v/>
      </c>
      <c r="BG15" s="125" t="str">
        <f>IF(SUMPRODUCT(ISNUMBER(MATCH(E16:AM16,{"ΓΟ1"},0))*ISNUMBER(MATCH(E15:AM15,G_OP,0)))&gt;0, SUMPRODUCT(ISNUMBER(MATCH(E16:AM16,{"ΓΟ1"},0))*ISNUMBER(MATCH(E15:AM15,G_OP,0))), "")</f>
        <v/>
      </c>
      <c r="BH15" s="125" t="str">
        <f>IF(SUMPRODUCT(ISNUMBER(MATCH(E16:AM16,{"ΓΟ2"},0))*ISNUMBER(MATCH(E15:AM15,G_OP,0)))&gt;0, SUMPRODUCT(ISNUMBER(MATCH(E16:AM16,{"ΓΟ2"},0))*ISNUMBER(MATCH(E15:AM15,G_OP,0))), "")</f>
        <v/>
      </c>
      <c r="BI15" s="125" t="str">
        <f>IF(SUMPRODUCT(ISNUMBER(MATCH(E16:AM16,{"ΓΟ"},0))*ISNUMBER(MATCH(E15:AM15,G_OP,0)))&gt;0, SUMPRODUCT(ISNUMBER(MATCH(E16:AM16,{"ΓΟ"},0))*ISNUMBER(MATCH(E15:AM15,G_OP,0))), "")</f>
        <v/>
      </c>
      <c r="BJ15" s="155" t="str">
        <f>IF(COUNTIF(E16:AM16, "Γ.Υ.")&gt;0, COUNTIF(E16:AM16, "Γ.Υ."), "")</f>
        <v/>
      </c>
      <c r="BK15" s="165">
        <f>SUM(AN15:BJ16)</f>
        <v>0</v>
      </c>
      <c r="BL15" s="179">
        <v>18</v>
      </c>
      <c r="BM15" s="181"/>
    </row>
    <row r="16" spans="1:65" ht="15" customHeight="1" thickBot="1">
      <c r="A16" s="103"/>
      <c r="B16" s="105"/>
      <c r="C16" s="113"/>
      <c r="D16" s="114"/>
      <c r="E16" s="26"/>
      <c r="F16" s="27"/>
      <c r="G16" s="28" t="s">
        <v>95</v>
      </c>
      <c r="H16" s="28" t="s">
        <v>95</v>
      </c>
      <c r="I16" s="28" t="s">
        <v>42</v>
      </c>
      <c r="J16" s="27"/>
      <c r="K16" s="29"/>
      <c r="L16" s="30"/>
      <c r="M16" s="28"/>
      <c r="N16" s="28"/>
      <c r="O16" s="28" t="s">
        <v>95</v>
      </c>
      <c r="P16" s="28" t="s">
        <v>42</v>
      </c>
      <c r="Q16" s="28" t="s">
        <v>42</v>
      </c>
      <c r="R16" s="29"/>
      <c r="S16" s="30" t="s">
        <v>95</v>
      </c>
      <c r="T16" s="28" t="s">
        <v>19</v>
      </c>
      <c r="U16" s="28" t="s">
        <v>53</v>
      </c>
      <c r="V16" s="28"/>
      <c r="W16" s="28"/>
      <c r="X16" s="28"/>
      <c r="Y16" s="29"/>
      <c r="Z16" s="30" t="s">
        <v>19</v>
      </c>
      <c r="AA16" s="28" t="s">
        <v>19</v>
      </c>
      <c r="AB16" s="28" t="s">
        <v>42</v>
      </c>
      <c r="AC16" s="28" t="s">
        <v>42</v>
      </c>
      <c r="AD16" s="28"/>
      <c r="AE16" s="28"/>
      <c r="AF16" s="29"/>
      <c r="AG16" s="30" t="s">
        <v>95</v>
      </c>
      <c r="AH16" s="28" t="s">
        <v>95</v>
      </c>
      <c r="AI16" s="28" t="s">
        <v>19</v>
      </c>
      <c r="AJ16" s="28"/>
      <c r="AK16" s="28" t="s">
        <v>53</v>
      </c>
      <c r="AL16" s="28" t="s">
        <v>42</v>
      </c>
      <c r="AM16" s="31"/>
      <c r="AN16" s="135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56"/>
      <c r="BK16" s="166"/>
      <c r="BL16" s="180"/>
      <c r="BM16" s="182"/>
    </row>
    <row r="17" spans="1:65" ht="12" customHeight="1">
      <c r="A17" s="103">
        <v>8</v>
      </c>
      <c r="B17" s="200" t="s">
        <v>91</v>
      </c>
      <c r="C17" s="115" t="s">
        <v>9</v>
      </c>
      <c r="D17" s="119" t="s">
        <v>8</v>
      </c>
      <c r="E17" s="32"/>
      <c r="F17" s="55"/>
      <c r="G17" s="33"/>
      <c r="H17" s="33"/>
      <c r="I17" s="33"/>
      <c r="J17" s="33"/>
      <c r="K17" s="34"/>
      <c r="L17" s="35" t="s">
        <v>41</v>
      </c>
      <c r="M17" s="33" t="s">
        <v>41</v>
      </c>
      <c r="N17" s="33"/>
      <c r="O17" s="33"/>
      <c r="P17" s="33"/>
      <c r="Q17" s="33"/>
      <c r="R17" s="34"/>
      <c r="S17" s="35"/>
      <c r="T17" s="33"/>
      <c r="U17" s="33"/>
      <c r="V17" s="33"/>
      <c r="W17" s="33"/>
      <c r="X17" s="33"/>
      <c r="Y17" s="34"/>
      <c r="Z17" s="35"/>
      <c r="AA17" s="33"/>
      <c r="AB17" s="33"/>
      <c r="AC17" s="33"/>
      <c r="AD17" s="33"/>
      <c r="AE17" s="33"/>
      <c r="AF17" s="34"/>
      <c r="AG17" s="35"/>
      <c r="AH17" s="33"/>
      <c r="AI17" s="33"/>
      <c r="AJ17" s="33"/>
      <c r="AK17" s="33" t="s">
        <v>41</v>
      </c>
      <c r="AL17" s="33" t="s">
        <v>41</v>
      </c>
      <c r="AM17" s="36"/>
      <c r="AN17" s="136" t="str">
        <f>IF(SUMPRODUCT(ISNUMBER(MATCH(E18:AM18,{"Α1"},0))*ISNUMBER(MATCH(E17:AM17,A_GP,0)))&gt;0, SUMPRODUCT(ISNUMBER(MATCH(E18:AM18,{"Α1"},0))*ISNUMBER(MATCH(E17:AM17,A_GP,0))), "")</f>
        <v/>
      </c>
      <c r="AO17" s="123" t="str">
        <f>IF(SUMPRODUCT(ISNUMBER(MATCH(E18:AM18,{"Α2"},0))*ISNUMBER(MATCH(E17:AM17,A_GP,0)))&gt;0, SUMPRODUCT(ISNUMBER(MATCH(E18:AM18,{"Α2"},0))*ISNUMBER(MATCH(E17:AM17,A_GP,0))), "")</f>
        <v/>
      </c>
      <c r="AP17" s="123" t="str">
        <f>IF(SUMPRODUCT(ISNUMBER(MATCH(E18:AM18,{"Α3"},0))*ISNUMBER(MATCH(E17:AM17,A_GP,0)))&gt;0, SUMPRODUCT(ISNUMBER(MATCH(E18:AM18,{"Α3"},0))*ISNUMBER(MATCH(E17:AM17,A_GP,0))), "")</f>
        <v/>
      </c>
      <c r="AQ17" s="123" t="str">
        <f>IF(SUMPRODUCT(ISNUMBER(MATCH(E18:AM18,{"Α4"},0))*ISNUMBER(MATCH(E17:AM17,A_GP,0)))&gt;0, SUMPRODUCT(ISNUMBER(MATCH(E18:AM18,{"Α4"},0))*ISNUMBER(MATCH(E17:AM17,A_GP,0))), "")</f>
        <v/>
      </c>
      <c r="AR17" s="123" t="str">
        <f>IF(SUMPRODUCT(ISNUMBER(MATCH(E18:AM18,{"Α5"},0))*ISNUMBER(MATCH(E17:AM17,A_GP,0)))&gt;0, SUMPRODUCT(ISNUMBER(MATCH(E18:AM18,{"Α5"},0))*ISNUMBER(MATCH(E17:AM17,A_GP,0))), "")</f>
        <v/>
      </c>
      <c r="AS17" s="123" t="str">
        <f>IF(SUMPRODUCT(ISNUMBER(MATCH(E18:AM18,{"Α13"},0))*ISNUMBER(MATCH(E17:AM17,A_GP,0)))&gt;0, SUMPRODUCT(ISNUMBER(MATCH(E18:AM18,{"Α13"},0))*ISNUMBER(MATCH(E17:AM17,A_GP,0))), "")</f>
        <v/>
      </c>
      <c r="AT17" s="123" t="str">
        <f>IF(SUMPRODUCT(ISNUMBER(MATCH(E18:AM18,{"Α24"},0))*ISNUMBER(MATCH(E17:AM17,A_GP,0)))&gt;0, SUMPRODUCT(ISNUMBER(MATCH(E18:AM18,{"Α24"},0))*ISNUMBER(MATCH(E17:AM17,A_GP,0))), "")</f>
        <v/>
      </c>
      <c r="AU17" s="123" t="str">
        <f>IF(SUMPRODUCT(ISNUMBER(MATCH(E18:AM18,{"Β1"},0))*ISNUMBER(MATCH(E17:AM17,B_GP,0)))&gt;0, SUMPRODUCT(ISNUMBER(MATCH(E18:AM18,{"Β1"},0))*ISNUMBER(MATCH(E17:AM17,B_GP,0))), "")</f>
        <v/>
      </c>
      <c r="AV17" s="123" t="str">
        <f>IF(SUMPRODUCT(ISNUMBER(MATCH(E18:AM18,{"Β2"},0))*ISNUMBER(MATCH(E17:AM17,B_GP,0)))&gt;0, SUMPRODUCT(ISNUMBER(MATCH(E18:AM18,{"Β2"},0))*ISNUMBER(MATCH(E17:AM17,B_GP,0))), "")</f>
        <v/>
      </c>
      <c r="AW17" s="123" t="str">
        <f>IF(SUMPRODUCT(ISNUMBER(MATCH(E18:AM18,{"Β3"},0))*ISNUMBER(MATCH(E17:AM17,B_GP,0)))&gt;0, SUMPRODUCT(ISNUMBER(MATCH(E18:AM18,{"Β3"},0))*ISNUMBER(MATCH(E17:AM17,B_GP,0))), "")</f>
        <v/>
      </c>
      <c r="AX17" s="123" t="str">
        <f>IF(SUMPRODUCT(ISNUMBER(MATCH(E18:AM18,{"ΒΑ1"},0))*ISNUMBER(MATCH(E17:AM17,B_OP,0)))&gt;0, SUMPRODUCT(ISNUMBER(MATCH(E18:AM18,{"ΒΑ1"},0))*ISNUMBER(MATCH(E17:AM17,B_OP,0))), "")</f>
        <v/>
      </c>
      <c r="AY17" s="123" t="str">
        <f>IF(SUMPRODUCT(ISNUMBER(MATCH(E18:AM18,{"ΒΑ2"},0))*ISNUMBER(MATCH(E17:AM17,B_OP,0)))&gt;0, SUMPRODUCT(ISNUMBER(MATCH(E18:AM18,{"ΒΑ2"},0))*ISNUMBER(MATCH(E17:AM17,B_OP,0))), "")</f>
        <v/>
      </c>
      <c r="AZ17" s="123" t="str">
        <f>IF(SUMPRODUCT(ISNUMBER(MATCH(E18:AM18,{"ΒΘ1"},0))*ISNUMBER(MATCH(E17:AM17,B_OP,0)))&gt;0, SUMPRODUCT(ISNUMBER(MATCH(E18:AM18,{"ΒΘ1"},0))*ISNUMBER(MATCH(E17:AM17,B_OP,0))), "")</f>
        <v/>
      </c>
      <c r="BA17" s="123" t="str">
        <f>IF(SUMPRODUCT(ISNUMBER(MATCH(E18:AM18,{"ΒΘ2"},0))*ISNUMBER(MATCH(E17:AM17,B_OP,0)))&gt;0, SUMPRODUCT(ISNUMBER(MATCH(E18:AM18,{"ΒΘ2"},0))*ISNUMBER(MATCH(E17:AM17,B_OP,0))), "")</f>
        <v/>
      </c>
      <c r="BB17" s="123" t="str">
        <f>IF(SUMPRODUCT(ISNUMBER(MATCH(E18:AM18,{"Γ1"},0))*ISNUMBER(MATCH(E17:AM17,G_GP,0)))&gt;0, SUMPRODUCT(ISNUMBER(MATCH(E18:AM18,{"Γ1"},0))*ISNUMBER(MATCH(E17:AM17,G_GP,0))), "")</f>
        <v/>
      </c>
      <c r="BC17" s="123" t="str">
        <f>IF(SUMPRODUCT(ISNUMBER(MATCH(E18:AM18,{"Γ2"},0))*ISNUMBER(MATCH(E17:AM17,G_GP,0)))&gt;0, SUMPRODUCT(ISNUMBER(MATCH(E18:AM18,{"Γ2"},0))*ISNUMBER(MATCH(E17:AM17,G_GP,0))), "")</f>
        <v/>
      </c>
      <c r="BD17" s="123" t="str">
        <f>IF(SUMPRODUCT(ISNUMBER(MATCH(E18:AM18,{"Γ3"},0))*ISNUMBER(MATCH(E17:AM17,G_GP,0)))&gt;0, SUMPRODUCT(ISNUMBER(MATCH(E18:AM18,{"Γ3"},0))*ISNUMBER(MATCH(E17:AM17,G_GP,0))), "")</f>
        <v/>
      </c>
      <c r="BE17" s="123" t="str">
        <f>IF(SUMPRODUCT(ISNUMBER(MATCH(E18:AM18,{"ΓΑ"},0))*ISNUMBER(MATCH(E17:AM17,G_OP,0)))&gt;0, SUMPRODUCT(ISNUMBER(MATCH(E18:AM18,{"ΓΑ"},0))*ISNUMBER(MATCH(E17:AM17,G_OP,0))), "")</f>
        <v/>
      </c>
      <c r="BF17" s="123" t="str">
        <f>IF(SUMPRODUCT(ISNUMBER(MATCH(E18:AM18,{"ΓΘ"},0))*ISNUMBER(MATCH(E17:AM17,G_OP,0)))&gt;0, SUMPRODUCT(ISNUMBER(MATCH(E18:AM18,{"ΓΘ"},0))*ISNUMBER(MATCH(E17:AM17,G_OP,0))), "")</f>
        <v/>
      </c>
      <c r="BG17" s="123" t="str">
        <f>IF(SUMPRODUCT(ISNUMBER(MATCH(E18:AM18,{"ΓΟ1"},0))*ISNUMBER(MATCH(E17:AM17,G_OP,0)))&gt;0, SUMPRODUCT(ISNUMBER(MATCH(E18:AM18,{"ΓΟ1"},0))*ISNUMBER(MATCH(E17:AM17,G_OP,0))), "")</f>
        <v/>
      </c>
      <c r="BH17" s="123" t="str">
        <f>IF(SUMPRODUCT(ISNUMBER(MATCH(E18:AM18,{"ΓΟ2"},0))*ISNUMBER(MATCH(E17:AM17,G_OP,0)))&gt;0, SUMPRODUCT(ISNUMBER(MATCH(E18:AM18,{"ΓΟ2"},0))*ISNUMBER(MATCH(E17:AM17,G_OP,0))), "")</f>
        <v/>
      </c>
      <c r="BI17" s="123" t="str">
        <f>IF(SUMPRODUCT(ISNUMBER(MATCH(E18:AM18,{"ΓΟ"},0))*ISNUMBER(MATCH(E17:AM17,G_OP,0)))&gt;0, SUMPRODUCT(ISNUMBER(MATCH(E18:AM18,{"ΓΟ"},0))*ISNUMBER(MATCH(E17:AM17,G_OP,0))), "")</f>
        <v/>
      </c>
      <c r="BJ17" s="141" t="str">
        <f>IF(COUNTIF(E18:AM18, "Γ.Υ.")&gt;0, COUNTIF(E18:AM18, "Γ.Υ."), "")</f>
        <v/>
      </c>
      <c r="BK17" s="128">
        <f>SUM(AN17:BJ18)</f>
        <v>0</v>
      </c>
      <c r="BL17" s="130">
        <v>23</v>
      </c>
      <c r="BM17" s="132"/>
    </row>
    <row r="18" spans="1:65" ht="15" customHeight="1" thickBot="1">
      <c r="A18" s="103"/>
      <c r="B18" s="170"/>
      <c r="C18" s="116"/>
      <c r="D18" s="120"/>
      <c r="E18" s="37"/>
      <c r="F18" s="38"/>
      <c r="G18" s="39"/>
      <c r="H18" s="39"/>
      <c r="I18" s="39"/>
      <c r="J18" s="38"/>
      <c r="K18" s="40"/>
      <c r="L18" s="41" t="s">
        <v>21</v>
      </c>
      <c r="M18" s="39" t="s">
        <v>19</v>
      </c>
      <c r="N18" s="39"/>
      <c r="O18" s="39"/>
      <c r="P18" s="39"/>
      <c r="Q18" s="39"/>
      <c r="R18" s="40"/>
      <c r="S18" s="41"/>
      <c r="T18" s="39"/>
      <c r="U18" s="39"/>
      <c r="V18" s="39"/>
      <c r="W18" s="39"/>
      <c r="X18" s="39"/>
      <c r="Y18" s="40"/>
      <c r="Z18" s="41"/>
      <c r="AA18" s="39"/>
      <c r="AB18" s="39"/>
      <c r="AC18" s="39"/>
      <c r="AD18" s="39"/>
      <c r="AE18" s="39"/>
      <c r="AF18" s="40"/>
      <c r="AG18" s="41"/>
      <c r="AH18" s="39"/>
      <c r="AI18" s="39"/>
      <c r="AJ18" s="39"/>
      <c r="AK18" s="39" t="s">
        <v>21</v>
      </c>
      <c r="AL18" s="39" t="s">
        <v>19</v>
      </c>
      <c r="AM18" s="42"/>
      <c r="AN18" s="137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42"/>
      <c r="BK18" s="129"/>
      <c r="BL18" s="131"/>
      <c r="BM18" s="133"/>
    </row>
    <row r="19" spans="1:65" ht="12" customHeight="1">
      <c r="A19" s="103">
        <v>9</v>
      </c>
      <c r="B19" s="200" t="s">
        <v>76</v>
      </c>
      <c r="C19" s="115" t="s">
        <v>9</v>
      </c>
      <c r="D19" s="119" t="s">
        <v>8</v>
      </c>
      <c r="E19" s="32"/>
      <c r="F19" s="55"/>
      <c r="G19" s="33"/>
      <c r="H19" s="33" t="s">
        <v>26</v>
      </c>
      <c r="I19" s="33" t="s">
        <v>32</v>
      </c>
      <c r="J19" s="33" t="s">
        <v>32</v>
      </c>
      <c r="K19" s="34" t="s">
        <v>26</v>
      </c>
      <c r="L19" s="35"/>
      <c r="M19" s="33"/>
      <c r="N19" s="33"/>
      <c r="O19" s="33" t="s">
        <v>26</v>
      </c>
      <c r="P19" s="33" t="s">
        <v>32</v>
      </c>
      <c r="Q19" s="33" t="s">
        <v>32</v>
      </c>
      <c r="R19" s="34" t="s">
        <v>28</v>
      </c>
      <c r="S19" s="35" t="s">
        <v>28</v>
      </c>
      <c r="T19" s="33"/>
      <c r="U19" s="33" t="s">
        <v>26</v>
      </c>
      <c r="V19" s="33" t="s">
        <v>26</v>
      </c>
      <c r="W19" s="33"/>
      <c r="X19" s="33"/>
      <c r="Y19" s="34"/>
      <c r="Z19" s="35"/>
      <c r="AA19" s="35"/>
      <c r="AB19" s="33"/>
      <c r="AC19" s="33" t="s">
        <v>26</v>
      </c>
      <c r="AD19" s="33" t="s">
        <v>32</v>
      </c>
      <c r="AE19" s="33" t="s">
        <v>32</v>
      </c>
      <c r="AF19" s="34" t="s">
        <v>26</v>
      </c>
      <c r="AG19" s="35"/>
      <c r="AH19" s="33" t="s">
        <v>26</v>
      </c>
      <c r="AI19" s="33" t="s">
        <v>32</v>
      </c>
      <c r="AJ19" s="33" t="s">
        <v>32</v>
      </c>
      <c r="AK19" s="33"/>
      <c r="AL19" s="33"/>
      <c r="AM19" s="36"/>
      <c r="AN19" s="136" t="str">
        <f>IF(SUMPRODUCT(ISNUMBER(MATCH(E20:AM20,{"Α1"},0))*ISNUMBER(MATCH(E19:AM19,A_GP,0)))&gt;0, SUMPRODUCT(ISNUMBER(MATCH(E20:AM20,{"Α1"},0))*ISNUMBER(MATCH(E19:AM19,A_GP,0))), "")</f>
        <v/>
      </c>
      <c r="AO19" s="123" t="str">
        <f>IF(SUMPRODUCT(ISNUMBER(MATCH(E20:AM20,{"Α2"},0))*ISNUMBER(MATCH(E19:AM19,A_GP,0)))&gt;0, SUMPRODUCT(ISNUMBER(MATCH(E20:AM20,{"Α2"},0))*ISNUMBER(MATCH(E19:AM19,A_GP,0))), "")</f>
        <v/>
      </c>
      <c r="AP19" s="123" t="str">
        <f>IF(SUMPRODUCT(ISNUMBER(MATCH(E20:AM20,{"Α3"},0))*ISNUMBER(MATCH(E19:AM19,A_GP,0)))&gt;0, SUMPRODUCT(ISNUMBER(MATCH(E20:AM20,{"Α3"},0))*ISNUMBER(MATCH(E19:AM19,A_GP,0))), "")</f>
        <v/>
      </c>
      <c r="AQ19" s="123" t="str">
        <f>IF(SUMPRODUCT(ISNUMBER(MATCH(E20:AM20,{"Α4"},0))*ISNUMBER(MATCH(E19:AM19,A_GP,0)))&gt;0, SUMPRODUCT(ISNUMBER(MATCH(E20:AM20,{"Α4"},0))*ISNUMBER(MATCH(E19:AM19,A_GP,0))), "")</f>
        <v/>
      </c>
      <c r="AR19" s="123" t="str">
        <f>IF(SUMPRODUCT(ISNUMBER(MATCH(E20:AM20,{"Α5"},0))*ISNUMBER(MATCH(E19:AM19,A_GP,0)))&gt;0, SUMPRODUCT(ISNUMBER(MATCH(E20:AM20,{"Α5"},0))*ISNUMBER(MATCH(E19:AM19,A_GP,0))), "")</f>
        <v/>
      </c>
      <c r="AS19" s="123" t="str">
        <f>IF(SUMPRODUCT(ISNUMBER(MATCH(E20:AM20,{"Α13"},0))*ISNUMBER(MATCH(E19:AM19,A_GP,0)))&gt;0, SUMPRODUCT(ISNUMBER(MATCH(E20:AM20,{"Α13"},0))*ISNUMBER(MATCH(E19:AM19,A_GP,0))), "")</f>
        <v/>
      </c>
      <c r="AT19" s="123" t="str">
        <f>IF(SUMPRODUCT(ISNUMBER(MATCH(E20:AM20,{"Α24"},0))*ISNUMBER(MATCH(E19:AM19,A_GP,0)))&gt;0, SUMPRODUCT(ISNUMBER(MATCH(E20:AM20,{"Α24"},0))*ISNUMBER(MATCH(E19:AM19,A_GP,0))), "")</f>
        <v/>
      </c>
      <c r="AU19" s="123" t="str">
        <f>IF(SUMPRODUCT(ISNUMBER(MATCH(E20:AM20,{"Β1"},0))*ISNUMBER(MATCH(E19:AM19,B_GP,0)))&gt;0, SUMPRODUCT(ISNUMBER(MATCH(E20:AM20,{"Β1"},0))*ISNUMBER(MATCH(E19:AM19,B_GP,0))), "")</f>
        <v/>
      </c>
      <c r="AV19" s="123" t="str">
        <f>IF(SUMPRODUCT(ISNUMBER(MATCH(E20:AM20,{"Β2"},0))*ISNUMBER(MATCH(E19:AM19,B_GP,0)))&gt;0, SUMPRODUCT(ISNUMBER(MATCH(E20:AM20,{"Β2"},0))*ISNUMBER(MATCH(E19:AM19,B_GP,0))), "")</f>
        <v/>
      </c>
      <c r="AW19" s="123" t="str">
        <f>IF(SUMPRODUCT(ISNUMBER(MATCH(E20:AM20,{"Β3"},0))*ISNUMBER(MATCH(E19:AM19,B_GP,0)))&gt;0, SUMPRODUCT(ISNUMBER(MATCH(E20:AM20,{"Β3"},0))*ISNUMBER(MATCH(E19:AM19,B_GP,0))), "")</f>
        <v/>
      </c>
      <c r="AX19" s="123" t="str">
        <f>IF(SUMPRODUCT(ISNUMBER(MATCH(E20:AM20,{"ΒΑ1"},0))*ISNUMBER(MATCH(E19:AM19,B_OP,0)))&gt;0, SUMPRODUCT(ISNUMBER(MATCH(E20:AM20,{"ΒΑ1"},0))*ISNUMBER(MATCH(E19:AM19,B_OP,0))), "")</f>
        <v/>
      </c>
      <c r="AY19" s="123" t="str">
        <f>IF(SUMPRODUCT(ISNUMBER(MATCH(E20:AM20,{"ΒΑ2"},0))*ISNUMBER(MATCH(E19:AM19,B_OP,0)))&gt;0, SUMPRODUCT(ISNUMBER(MATCH(E20:AM20,{"ΒΑ2"},0))*ISNUMBER(MATCH(E19:AM19,B_OP,0))), "")</f>
        <v/>
      </c>
      <c r="AZ19" s="123" t="str">
        <f>IF(SUMPRODUCT(ISNUMBER(MATCH(E20:AM20,{"ΒΘ1"},0))*ISNUMBER(MATCH(E19:AM19,B_OP,0)))&gt;0, SUMPRODUCT(ISNUMBER(MATCH(E20:AM20,{"ΒΘ1"},0))*ISNUMBER(MATCH(E19:AM19,B_OP,0))), "")</f>
        <v/>
      </c>
      <c r="BA19" s="123" t="str">
        <f>IF(SUMPRODUCT(ISNUMBER(MATCH(E20:AM20,{"ΒΘ2"},0))*ISNUMBER(MATCH(E19:AM19,B_OP,0)))&gt;0, SUMPRODUCT(ISNUMBER(MATCH(E20:AM20,{"ΒΘ2"},0))*ISNUMBER(MATCH(E19:AM19,B_OP,0))), "")</f>
        <v/>
      </c>
      <c r="BB19" s="123" t="str">
        <f>IF(SUMPRODUCT(ISNUMBER(MATCH(E20:AM20,{"Γ1"},0))*ISNUMBER(MATCH(E19:AM19,G_GP,0)))&gt;0, SUMPRODUCT(ISNUMBER(MATCH(E20:AM20,{"Γ1"},0))*ISNUMBER(MATCH(E19:AM19,G_GP,0))), "")</f>
        <v/>
      </c>
      <c r="BC19" s="123" t="str">
        <f>IF(SUMPRODUCT(ISNUMBER(MATCH(E20:AM20,{"Γ2"},0))*ISNUMBER(MATCH(E19:AM19,G_GP,0)))&gt;0, SUMPRODUCT(ISNUMBER(MATCH(E20:AM20,{"Γ2"},0))*ISNUMBER(MATCH(E19:AM19,G_GP,0))), "")</f>
        <v/>
      </c>
      <c r="BD19" s="123" t="str">
        <f>IF(SUMPRODUCT(ISNUMBER(MATCH(E20:AM20,{"Γ3"},0))*ISNUMBER(MATCH(E19:AM19,G_GP,0)))&gt;0, SUMPRODUCT(ISNUMBER(MATCH(E20:AM20,{"Γ3"},0))*ISNUMBER(MATCH(E19:AM19,G_GP,0))), "")</f>
        <v/>
      </c>
      <c r="BE19" s="123" t="str">
        <f>IF(SUMPRODUCT(ISNUMBER(MATCH(E20:AM20,{"ΓΑ"},0))*ISNUMBER(MATCH(E19:AM19,G_OP,0)))&gt;0, SUMPRODUCT(ISNUMBER(MATCH(E20:AM20,{"ΓΑ"},0))*ISNUMBER(MATCH(E19:AM19,G_OP,0))), "")</f>
        <v/>
      </c>
      <c r="BF19" s="123" t="str">
        <f>IF(SUMPRODUCT(ISNUMBER(MATCH(E20:AM20,{"ΓΘ"},0))*ISNUMBER(MATCH(E19:AM19,G_OP,0)))&gt;0, SUMPRODUCT(ISNUMBER(MATCH(E20:AM20,{"ΓΘ"},0))*ISNUMBER(MATCH(E19:AM19,G_OP,0))), "")</f>
        <v/>
      </c>
      <c r="BG19" s="123" t="str">
        <f>IF(SUMPRODUCT(ISNUMBER(MATCH(E20:AM20,{"ΓΟ1"},0))*ISNUMBER(MATCH(E19:AM19,G_OP,0)))&gt;0, SUMPRODUCT(ISNUMBER(MATCH(E20:AM20,{"ΓΟ1"},0))*ISNUMBER(MATCH(E19:AM19,G_OP,0))), "")</f>
        <v/>
      </c>
      <c r="BH19" s="123" t="str">
        <f>IF(SUMPRODUCT(ISNUMBER(MATCH(E20:AM20,{"ΓΟ2"},0))*ISNUMBER(MATCH(E19:AM19,G_OP,0)))&gt;0, SUMPRODUCT(ISNUMBER(MATCH(E20:AM20,{"ΓΟ2"},0))*ISNUMBER(MATCH(E19:AM19,G_OP,0))), "")</f>
        <v/>
      </c>
      <c r="BI19" s="123" t="str">
        <f>IF(SUMPRODUCT(ISNUMBER(MATCH(E20:AM20,{"ΓΟ"},0))*ISNUMBER(MATCH(E19:AM19,G_OP,0)))&gt;0, SUMPRODUCT(ISNUMBER(MATCH(E20:AM20,{"ΓΟ"},0))*ISNUMBER(MATCH(E19:AM19,G_OP,0))), "")</f>
        <v/>
      </c>
      <c r="BJ19" s="141" t="str">
        <f>IF(COUNTIF(E20:AM20, "Γ.Υ.")&gt;0, COUNTIF(E20:AM20, "Γ.Υ."), "")</f>
        <v/>
      </c>
      <c r="BK19" s="128">
        <f>SUM(AN19:BJ20)</f>
        <v>0</v>
      </c>
      <c r="BL19" s="130">
        <v>18</v>
      </c>
      <c r="BM19" s="132"/>
    </row>
    <row r="20" spans="1:65" ht="15" customHeight="1" thickBot="1">
      <c r="A20" s="103"/>
      <c r="B20" s="170"/>
      <c r="C20" s="116"/>
      <c r="D20" s="120"/>
      <c r="E20" s="37"/>
      <c r="F20" s="38"/>
      <c r="G20" s="39"/>
      <c r="H20" s="39" t="s">
        <v>27</v>
      </c>
      <c r="I20" s="39" t="s">
        <v>45</v>
      </c>
      <c r="J20" s="38" t="s">
        <v>45</v>
      </c>
      <c r="K20" s="40" t="s">
        <v>10</v>
      </c>
      <c r="L20" s="41"/>
      <c r="M20" s="39"/>
      <c r="N20" s="39"/>
      <c r="O20" s="39" t="s">
        <v>10</v>
      </c>
      <c r="P20" s="39" t="s">
        <v>45</v>
      </c>
      <c r="Q20" s="39" t="s">
        <v>45</v>
      </c>
      <c r="R20" s="40" t="s">
        <v>21</v>
      </c>
      <c r="S20" s="41" t="s">
        <v>21</v>
      </c>
      <c r="T20" s="39"/>
      <c r="U20" s="39" t="s">
        <v>27</v>
      </c>
      <c r="V20" s="39" t="s">
        <v>10</v>
      </c>
      <c r="W20" s="39"/>
      <c r="X20" s="39"/>
      <c r="Y20" s="40"/>
      <c r="Z20" s="41"/>
      <c r="AA20" s="41"/>
      <c r="AB20" s="39"/>
      <c r="AC20" s="39" t="s">
        <v>27</v>
      </c>
      <c r="AD20" s="39" t="s">
        <v>45</v>
      </c>
      <c r="AE20" s="39" t="s">
        <v>45</v>
      </c>
      <c r="AF20" s="40" t="s">
        <v>10</v>
      </c>
      <c r="AG20" s="41"/>
      <c r="AH20" s="39" t="s">
        <v>10</v>
      </c>
      <c r="AI20" s="39" t="s">
        <v>21</v>
      </c>
      <c r="AJ20" s="39" t="s">
        <v>21</v>
      </c>
      <c r="AK20" s="39"/>
      <c r="AL20" s="39"/>
      <c r="AM20" s="42"/>
      <c r="AN20" s="137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42"/>
      <c r="BK20" s="129"/>
      <c r="BL20" s="131"/>
      <c r="BM20" s="133"/>
    </row>
    <row r="21" spans="1:65" s="91" customFormat="1" ht="12" customHeight="1">
      <c r="A21" s="103">
        <v>10</v>
      </c>
      <c r="B21" s="105" t="s">
        <v>111</v>
      </c>
      <c r="C21" s="107" t="s">
        <v>9</v>
      </c>
      <c r="D21" s="109" t="s">
        <v>8</v>
      </c>
      <c r="E21" s="7" t="s">
        <v>22</v>
      </c>
      <c r="F21" s="8" t="s">
        <v>26</v>
      </c>
      <c r="G21" s="8" t="s">
        <v>32</v>
      </c>
      <c r="H21" s="8"/>
      <c r="I21" s="8"/>
      <c r="J21" s="8"/>
      <c r="K21" s="9"/>
      <c r="L21" s="7" t="s">
        <v>26</v>
      </c>
      <c r="M21" s="8" t="s">
        <v>32</v>
      </c>
      <c r="N21" s="8" t="s">
        <v>32</v>
      </c>
      <c r="O21" s="8"/>
      <c r="P21" s="8"/>
      <c r="Q21" s="45"/>
      <c r="R21" s="67"/>
      <c r="S21" s="7"/>
      <c r="T21" s="8"/>
      <c r="U21" s="8"/>
      <c r="V21" s="8"/>
      <c r="W21" s="8" t="s">
        <v>32</v>
      </c>
      <c r="X21" s="8" t="s">
        <v>41</v>
      </c>
      <c r="Y21" s="9" t="s">
        <v>26</v>
      </c>
      <c r="Z21" s="7" t="s">
        <v>26</v>
      </c>
      <c r="AA21" s="8" t="s">
        <v>22</v>
      </c>
      <c r="AB21" s="8" t="s">
        <v>41</v>
      </c>
      <c r="AC21" s="8"/>
      <c r="AD21" s="8"/>
      <c r="AE21" s="8"/>
      <c r="AF21" s="9"/>
      <c r="AG21" s="7" t="s">
        <v>26</v>
      </c>
      <c r="AH21" s="8" t="s">
        <v>22</v>
      </c>
      <c r="AI21" s="8" t="s">
        <v>22</v>
      </c>
      <c r="AJ21" s="8"/>
      <c r="AK21" s="8"/>
      <c r="AL21" s="8"/>
      <c r="AM21" s="19"/>
      <c r="AN21" s="134" t="str">
        <f>IF(SUMPRODUCT(ISNUMBER(MATCH(E22:AM22,{"Α1"},0))*ISNUMBER(MATCH(E21:AM21,A_GP,0)))&gt;0, SUMPRODUCT(ISNUMBER(MATCH(E22:AM22,{"Α1"},0))*ISNUMBER(MATCH(E21:AM21,A_GP,0))), "")</f>
        <v/>
      </c>
      <c r="AO21" s="125" t="str">
        <f>IF(SUMPRODUCT(ISNUMBER(MATCH(E22:AM22,{"Α2"},0))*ISNUMBER(MATCH(E21:AM21,A_GP,0)))&gt;0, SUMPRODUCT(ISNUMBER(MATCH(E22:AM22,{"Α2"},0))*ISNUMBER(MATCH(E21:AM21,A_GP,0))), "")</f>
        <v/>
      </c>
      <c r="AP21" s="125" t="str">
        <f>IF(SUMPRODUCT(ISNUMBER(MATCH(E22:AM22,{"Α3"},0))*ISNUMBER(MATCH(E21:AM21,A_GP,0)))&gt;0, SUMPRODUCT(ISNUMBER(MATCH(E22:AM22,{"Α3"},0))*ISNUMBER(MATCH(E21:AM21,A_GP,0))), "")</f>
        <v/>
      </c>
      <c r="AQ21" s="125" t="str">
        <f>IF(SUMPRODUCT(ISNUMBER(MATCH(E22:AM22,{"Α4"},0))*ISNUMBER(MATCH(E21:AM21,A_GP,0)))&gt;0, SUMPRODUCT(ISNUMBER(MATCH(E22:AM22,{"Α4"},0))*ISNUMBER(MATCH(E21:AM21,A_GP,0))), "")</f>
        <v/>
      </c>
      <c r="AR21" s="125" t="str">
        <f>IF(SUMPRODUCT(ISNUMBER(MATCH(E22:AM22,{"Α5"},0))*ISNUMBER(MATCH(E21:AM21,A_GP,0)))&gt;0, SUMPRODUCT(ISNUMBER(MATCH(E22:AM22,{"Α5"},0))*ISNUMBER(MATCH(E21:AM21,A_GP,0))), "")</f>
        <v/>
      </c>
      <c r="AS21" s="125" t="str">
        <f>IF(SUMPRODUCT(ISNUMBER(MATCH(E22:AM22,{"Α13"},0))*ISNUMBER(MATCH(E21:AM21,A_GP,0)))&gt;0, SUMPRODUCT(ISNUMBER(MATCH(E22:AM22,{"Α13"},0))*ISNUMBER(MATCH(E21:AM21,A_GP,0))), "")</f>
        <v/>
      </c>
      <c r="AT21" s="125" t="str">
        <f>IF(SUMPRODUCT(ISNUMBER(MATCH(E22:AM22,{"Α24"},0))*ISNUMBER(MATCH(E21:AM21,A_GP,0)))&gt;0, SUMPRODUCT(ISNUMBER(MATCH(E22:AM22,{"Α24"},0))*ISNUMBER(MATCH(E21:AM21,A_GP,0))), "")</f>
        <v/>
      </c>
      <c r="AU21" s="125" t="str">
        <f>IF(SUMPRODUCT(ISNUMBER(MATCH(E22:AM22,{"Β1"},0))*ISNUMBER(MATCH(E21:AM21,B_GP,0)))&gt;0, SUMPRODUCT(ISNUMBER(MATCH(E22:AM22,{"Β1"},0))*ISNUMBER(MATCH(E21:AM21,B_GP,0))), "")</f>
        <v/>
      </c>
      <c r="AV21" s="125" t="str">
        <f>IF(SUMPRODUCT(ISNUMBER(MATCH(E22:AM22,{"Β2"},0))*ISNUMBER(MATCH(E21:AM21,B_GP,0)))&gt;0, SUMPRODUCT(ISNUMBER(MATCH(E22:AM22,{"Β2"},0))*ISNUMBER(MATCH(E21:AM21,B_GP,0))), "")</f>
        <v/>
      </c>
      <c r="AW21" s="125" t="str">
        <f>IF(SUMPRODUCT(ISNUMBER(MATCH(E22:AM22,{"Β3"},0))*ISNUMBER(MATCH(E21:AM21,B_GP,0)))&gt;0, SUMPRODUCT(ISNUMBER(MATCH(E22:AM22,{"Β3"},0))*ISNUMBER(MATCH(E21:AM21,B_GP,0))), "")</f>
        <v/>
      </c>
      <c r="AX21" s="125" t="str">
        <f>IF(SUMPRODUCT(ISNUMBER(MATCH(E22:AM22,{"ΒΑ1"},0))*ISNUMBER(MATCH(E21:AM21,B_OP,0)))&gt;0, SUMPRODUCT(ISNUMBER(MATCH(E22:AM22,{"ΒΑ1"},0))*ISNUMBER(MATCH(E21:AM21,B_OP,0))), "")</f>
        <v/>
      </c>
      <c r="AY21" s="125" t="str">
        <f>IF(SUMPRODUCT(ISNUMBER(MATCH(E22:AM22,{"ΒΑ2"},0))*ISNUMBER(MATCH(E21:AM21,B_OP,0)))&gt;0, SUMPRODUCT(ISNUMBER(MATCH(E22:AM22,{"ΒΑ2"},0))*ISNUMBER(MATCH(E21:AM21,B_OP,0))), "")</f>
        <v/>
      </c>
      <c r="AZ21" s="125" t="str">
        <f>IF(SUMPRODUCT(ISNUMBER(MATCH(E22:AM22,{"ΒΘ1"},0))*ISNUMBER(MATCH(E21:AM21,B_OP,0)))&gt;0, SUMPRODUCT(ISNUMBER(MATCH(E22:AM22,{"ΒΘ1"},0))*ISNUMBER(MATCH(E21:AM21,B_OP,0))), "")</f>
        <v/>
      </c>
      <c r="BA21" s="125" t="str">
        <f>IF(SUMPRODUCT(ISNUMBER(MATCH(E22:AM22,{"ΒΘ2"},0))*ISNUMBER(MATCH(E21:AM21,B_OP,0)))&gt;0, SUMPRODUCT(ISNUMBER(MATCH(E22:AM22,{"ΒΘ2"},0))*ISNUMBER(MATCH(E21:AM21,B_OP,0))), "")</f>
        <v/>
      </c>
      <c r="BB21" s="125" t="str">
        <f>IF(SUMPRODUCT(ISNUMBER(MATCH(E22:AM22,{"Γ1"},0))*ISNUMBER(MATCH(E21:AM21,G_GP,0)))&gt;0, SUMPRODUCT(ISNUMBER(MATCH(E22:AM22,{"Γ1"},0))*ISNUMBER(MATCH(E21:AM21,G_GP,0))), "")</f>
        <v/>
      </c>
      <c r="BC21" s="125" t="str">
        <f>IF(SUMPRODUCT(ISNUMBER(MATCH(E22:AM22,{"Γ2"},0))*ISNUMBER(MATCH(E21:AM21,G_GP,0)))&gt;0, SUMPRODUCT(ISNUMBER(MATCH(E22:AM22,{"Γ2"},0))*ISNUMBER(MATCH(E21:AM21,G_GP,0))), "")</f>
        <v/>
      </c>
      <c r="BD21" s="125" t="str">
        <f>IF(SUMPRODUCT(ISNUMBER(MATCH(E22:AM22,{"Γ3"},0))*ISNUMBER(MATCH(E21:AM21,G_GP,0)))&gt;0, SUMPRODUCT(ISNUMBER(MATCH(E22:AM22,{"Γ3"},0))*ISNUMBER(MATCH(E21:AM21,G_GP,0))), "")</f>
        <v/>
      </c>
      <c r="BE21" s="125" t="str">
        <f>IF(SUMPRODUCT(ISNUMBER(MATCH(E22:AM22,{"ΓΑ"},0))*ISNUMBER(MATCH(E21:AM21,G_OP,0)))&gt;0, SUMPRODUCT(ISNUMBER(MATCH(E22:AM22,{"ΓΑ"},0))*ISNUMBER(MATCH(E21:AM21,G_OP,0))), "")</f>
        <v/>
      </c>
      <c r="BF21" s="125" t="str">
        <f>IF(SUMPRODUCT(ISNUMBER(MATCH(E22:AM22,{"ΓΘ"},0))*ISNUMBER(MATCH(E21:AM21,G_OP,0)))&gt;0, SUMPRODUCT(ISNUMBER(MATCH(E22:AM22,{"ΓΘ"},0))*ISNUMBER(MATCH(E21:AM21,G_OP,0))), "")</f>
        <v/>
      </c>
      <c r="BG21" s="125" t="str">
        <f>IF(SUMPRODUCT(ISNUMBER(MATCH(E22:AM22,{"ΓΟ1"},0))*ISNUMBER(MATCH(E21:AM21,G_OP,0)))&gt;0, SUMPRODUCT(ISNUMBER(MATCH(E22:AM22,{"ΓΟ1"},0))*ISNUMBER(MATCH(E21:AM21,G_OP,0))), "")</f>
        <v/>
      </c>
      <c r="BH21" s="125" t="str">
        <f>IF(SUMPRODUCT(ISNUMBER(MATCH(E22:AM22,{"ΓΟ2"},0))*ISNUMBER(MATCH(E21:AM21,G_OP,0)))&gt;0, SUMPRODUCT(ISNUMBER(MATCH(E22:AM22,{"ΓΟ2"},0))*ISNUMBER(MATCH(E21:AM21,G_OP,0))), "")</f>
        <v/>
      </c>
      <c r="BI21" s="125" t="str">
        <f>IF(SUMPRODUCT(ISNUMBER(MATCH(E22:AM22,{"ΓΟ"},0))*ISNUMBER(MATCH(E21:AM21,G_OP,0)))&gt;0, SUMPRODUCT(ISNUMBER(MATCH(E22:AM22,{"ΓΟ"},0))*ISNUMBER(MATCH(E21:AM21,G_OP,0))), "")</f>
        <v/>
      </c>
      <c r="BJ21" s="155" t="str">
        <f>IF(COUNTIF(E22:AM22, "Γ.Υ.")&gt;0, COUNTIF(E22:AM22, "Γ.Υ."), "")</f>
        <v/>
      </c>
      <c r="BK21" s="165">
        <f>SUM(AN21:BJ22)</f>
        <v>0</v>
      </c>
      <c r="BL21" s="179">
        <v>20</v>
      </c>
      <c r="BM21" s="181"/>
    </row>
    <row r="22" spans="1:65" s="98" customFormat="1" ht="15" customHeight="1" thickBot="1">
      <c r="A22" s="104"/>
      <c r="B22" s="106"/>
      <c r="C22" s="108"/>
      <c r="D22" s="110"/>
      <c r="E22" s="4" t="s">
        <v>13</v>
      </c>
      <c r="F22" s="2" t="s">
        <v>13</v>
      </c>
      <c r="G22" s="2" t="s">
        <v>7</v>
      </c>
      <c r="H22" s="2"/>
      <c r="I22" s="2"/>
      <c r="J22" s="2"/>
      <c r="K22" s="5"/>
      <c r="L22" s="4" t="s">
        <v>13</v>
      </c>
      <c r="M22" s="2" t="s">
        <v>7</v>
      </c>
      <c r="N22" s="2" t="s">
        <v>7</v>
      </c>
      <c r="O22" s="2"/>
      <c r="P22" s="2"/>
      <c r="Q22" s="2"/>
      <c r="R22" s="97"/>
      <c r="S22" s="4"/>
      <c r="T22" s="2"/>
      <c r="U22" s="2"/>
      <c r="V22" s="2"/>
      <c r="W22" s="2" t="s">
        <v>7</v>
      </c>
      <c r="X22" s="2" t="s">
        <v>25</v>
      </c>
      <c r="Y22" s="5" t="s">
        <v>13</v>
      </c>
      <c r="Z22" s="4" t="s">
        <v>13</v>
      </c>
      <c r="AA22" s="2" t="s">
        <v>10</v>
      </c>
      <c r="AB22" s="2" t="s">
        <v>25</v>
      </c>
      <c r="AC22" s="2"/>
      <c r="AD22" s="2"/>
      <c r="AE22" s="2"/>
      <c r="AF22" s="5"/>
      <c r="AG22" s="4" t="s">
        <v>13</v>
      </c>
      <c r="AH22" s="2" t="s">
        <v>13</v>
      </c>
      <c r="AI22" s="2" t="s">
        <v>10</v>
      </c>
      <c r="AJ22" s="2"/>
      <c r="AK22" s="2"/>
      <c r="AL22" s="2"/>
      <c r="AM22" s="20"/>
      <c r="AN22" s="178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50"/>
      <c r="BK22" s="152"/>
      <c r="BL22" s="153"/>
      <c r="BM22" s="154"/>
    </row>
    <row r="23" spans="1:65" s="90" customFormat="1" ht="15" customHeight="1">
      <c r="A23" s="103">
        <v>11</v>
      </c>
      <c r="B23" s="105" t="s">
        <v>112</v>
      </c>
      <c r="C23" s="107" t="s">
        <v>9</v>
      </c>
      <c r="D23" s="109" t="s">
        <v>8</v>
      </c>
      <c r="E23" s="92"/>
      <c r="F23" s="93"/>
      <c r="G23" s="93"/>
      <c r="H23" s="93"/>
      <c r="I23" s="93"/>
      <c r="J23" s="93"/>
      <c r="K23" s="94"/>
      <c r="L23" s="92"/>
      <c r="M23" s="93"/>
      <c r="N23" s="93"/>
      <c r="O23" s="93"/>
      <c r="P23" s="93"/>
      <c r="Q23" s="93"/>
      <c r="R23" s="100"/>
      <c r="S23" s="92"/>
      <c r="T23" s="93"/>
      <c r="U23" s="93"/>
      <c r="V23" s="93"/>
      <c r="W23" s="93"/>
      <c r="X23" s="93"/>
      <c r="Y23" s="94"/>
      <c r="Z23" s="92"/>
      <c r="AA23" s="95"/>
      <c r="AB23" s="93"/>
      <c r="AC23" s="93"/>
      <c r="AD23" s="93"/>
      <c r="AE23" s="93"/>
      <c r="AF23" s="96"/>
      <c r="AG23" s="92"/>
      <c r="AH23" s="93"/>
      <c r="AI23" s="93"/>
      <c r="AJ23" s="93"/>
      <c r="AK23" s="93"/>
      <c r="AL23" s="93"/>
      <c r="AM23" s="96"/>
      <c r="AN23" s="82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8"/>
      <c r="BK23" s="80"/>
      <c r="BL23" s="73"/>
      <c r="BM23" s="75"/>
    </row>
    <row r="24" spans="1:65" s="98" customFormat="1" ht="15" customHeight="1" thickBot="1">
      <c r="A24" s="104"/>
      <c r="B24" s="106"/>
      <c r="C24" s="108"/>
      <c r="D24" s="110"/>
      <c r="E24" s="6" t="s">
        <v>114</v>
      </c>
      <c r="F24" s="6" t="s">
        <v>114</v>
      </c>
      <c r="G24" s="6" t="s">
        <v>114</v>
      </c>
      <c r="H24" s="2"/>
      <c r="I24" s="2"/>
      <c r="J24" s="2"/>
      <c r="K24" s="5"/>
      <c r="L24" s="6" t="s">
        <v>114</v>
      </c>
      <c r="M24" s="6" t="s">
        <v>114</v>
      </c>
      <c r="N24" s="6" t="s">
        <v>114</v>
      </c>
      <c r="O24" s="2"/>
      <c r="P24" s="2"/>
      <c r="Q24" s="2"/>
      <c r="R24" s="101"/>
      <c r="S24" s="6" t="s">
        <v>114</v>
      </c>
      <c r="T24" s="6" t="s">
        <v>114</v>
      </c>
      <c r="U24" s="6" t="s">
        <v>114</v>
      </c>
      <c r="V24" s="2"/>
      <c r="W24" s="2"/>
      <c r="X24" s="2"/>
      <c r="Y24" s="5"/>
      <c r="Z24" s="6" t="s">
        <v>114</v>
      </c>
      <c r="AA24" s="6" t="s">
        <v>114</v>
      </c>
      <c r="AB24" s="6" t="s">
        <v>114</v>
      </c>
      <c r="AC24" s="2"/>
      <c r="AD24" s="2"/>
      <c r="AE24" s="2"/>
      <c r="AF24" s="20"/>
      <c r="AG24" s="6" t="s">
        <v>114</v>
      </c>
      <c r="AH24" s="6" t="s">
        <v>114</v>
      </c>
      <c r="AI24" s="6" t="s">
        <v>114</v>
      </c>
      <c r="AJ24" s="2"/>
      <c r="AK24" s="2"/>
      <c r="AL24" s="2"/>
      <c r="AM24" s="20"/>
      <c r="AN24" s="83"/>
      <c r="AO24" s="77"/>
      <c r="AP24" s="77"/>
      <c r="AQ24" s="77"/>
      <c r="AR24" s="77"/>
      <c r="AS24" s="77"/>
      <c r="AT24" s="77"/>
      <c r="AU24" s="77">
        <v>5</v>
      </c>
      <c r="AV24" s="77">
        <v>5</v>
      </c>
      <c r="AW24" s="77">
        <v>5</v>
      </c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9"/>
      <c r="BK24" s="81">
        <v>15</v>
      </c>
      <c r="BL24" s="72">
        <v>15</v>
      </c>
      <c r="BM24" s="74"/>
    </row>
    <row r="25" spans="1:65" ht="15" customHeight="1">
      <c r="A25" s="103">
        <v>12</v>
      </c>
      <c r="B25" s="105" t="s">
        <v>113</v>
      </c>
      <c r="C25" s="107" t="s">
        <v>9</v>
      </c>
      <c r="D25" s="109" t="s">
        <v>8</v>
      </c>
      <c r="E25" s="30"/>
      <c r="F25" s="28"/>
      <c r="G25" s="28"/>
      <c r="H25" s="28"/>
      <c r="I25" s="28"/>
      <c r="J25" s="28"/>
      <c r="K25" s="29"/>
      <c r="L25" s="30"/>
      <c r="M25" s="28"/>
      <c r="N25" s="28"/>
      <c r="O25" s="28"/>
      <c r="P25" s="28"/>
      <c r="Q25" s="28"/>
      <c r="R25" s="99"/>
      <c r="S25" s="30"/>
      <c r="T25" s="28"/>
      <c r="U25" s="28"/>
      <c r="V25" s="28"/>
      <c r="W25" s="28"/>
      <c r="X25" s="28"/>
      <c r="Y25" s="29"/>
      <c r="Z25" s="30"/>
      <c r="AA25" s="68"/>
      <c r="AB25" s="28"/>
      <c r="AC25" s="28"/>
      <c r="AD25" s="28"/>
      <c r="AE25" s="28"/>
      <c r="AF25" s="31"/>
      <c r="AG25" s="30"/>
      <c r="AH25" s="28"/>
      <c r="AI25" s="28"/>
      <c r="AJ25" s="28"/>
      <c r="AK25" s="28"/>
      <c r="AL25" s="28"/>
      <c r="AM25" s="31"/>
      <c r="AN25" s="84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6"/>
      <c r="BK25" s="87"/>
      <c r="BL25" s="88"/>
      <c r="BM25" s="89"/>
    </row>
    <row r="26" spans="1:65" ht="15" customHeight="1" thickBot="1">
      <c r="A26" s="104"/>
      <c r="B26" s="106"/>
      <c r="C26" s="108"/>
      <c r="D26" s="110"/>
      <c r="E26" s="30" t="s">
        <v>115</v>
      </c>
      <c r="F26" s="30" t="s">
        <v>115</v>
      </c>
      <c r="G26" s="30" t="s">
        <v>115</v>
      </c>
      <c r="H26" s="28"/>
      <c r="I26" s="28"/>
      <c r="J26" s="28"/>
      <c r="K26" s="29"/>
      <c r="L26" s="30" t="s">
        <v>115</v>
      </c>
      <c r="M26" s="30" t="s">
        <v>115</v>
      </c>
      <c r="N26" s="30" t="s">
        <v>115</v>
      </c>
      <c r="O26" s="28"/>
      <c r="P26" s="28"/>
      <c r="Q26" s="28"/>
      <c r="R26" s="99"/>
      <c r="S26" s="30" t="s">
        <v>115</v>
      </c>
      <c r="T26" s="30" t="s">
        <v>115</v>
      </c>
      <c r="U26" s="30" t="s">
        <v>115</v>
      </c>
      <c r="V26" s="28"/>
      <c r="W26" s="28"/>
      <c r="X26" s="28"/>
      <c r="Y26" s="29"/>
      <c r="Z26" s="30" t="s">
        <v>115</v>
      </c>
      <c r="AA26" s="30" t="s">
        <v>115</v>
      </c>
      <c r="AB26" s="30" t="s">
        <v>115</v>
      </c>
      <c r="AC26" s="28"/>
      <c r="AD26" s="28"/>
      <c r="AE26" s="28"/>
      <c r="AF26" s="31"/>
      <c r="AG26" s="30" t="s">
        <v>115</v>
      </c>
      <c r="AH26" s="30" t="s">
        <v>115</v>
      </c>
      <c r="AI26" s="30" t="s">
        <v>115</v>
      </c>
      <c r="AJ26" s="28"/>
      <c r="AK26" s="28"/>
      <c r="AL26" s="28"/>
      <c r="AM26" s="31"/>
      <c r="AN26" s="84">
        <v>5</v>
      </c>
      <c r="AO26" s="85">
        <v>5</v>
      </c>
      <c r="AP26" s="85">
        <v>5</v>
      </c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6"/>
      <c r="BK26" s="87">
        <v>15</v>
      </c>
      <c r="BL26" s="88">
        <v>15</v>
      </c>
      <c r="BM26" s="89"/>
    </row>
    <row r="27" spans="1:65" ht="12" customHeight="1">
      <c r="A27" s="103">
        <v>13</v>
      </c>
      <c r="B27" s="200" t="s">
        <v>92</v>
      </c>
      <c r="C27" s="115" t="s">
        <v>9</v>
      </c>
      <c r="D27" s="119" t="s">
        <v>8</v>
      </c>
      <c r="E27" s="32"/>
      <c r="F27" s="55"/>
      <c r="G27" s="55" t="s">
        <v>37</v>
      </c>
      <c r="H27" s="33" t="s">
        <v>26</v>
      </c>
      <c r="I27" s="33"/>
      <c r="J27" s="55" t="s">
        <v>28</v>
      </c>
      <c r="K27" s="34" t="s">
        <v>26</v>
      </c>
      <c r="L27" s="35" t="s">
        <v>26</v>
      </c>
      <c r="M27" s="33" t="s">
        <v>26</v>
      </c>
      <c r="N27" s="33" t="s">
        <v>26</v>
      </c>
      <c r="O27" s="33"/>
      <c r="P27" s="33"/>
      <c r="Q27" s="33"/>
      <c r="R27" s="34"/>
      <c r="S27" s="35"/>
      <c r="T27" s="33"/>
      <c r="U27" s="33" t="s">
        <v>26</v>
      </c>
      <c r="V27" s="33" t="s">
        <v>26</v>
      </c>
      <c r="W27" s="33" t="s">
        <v>26</v>
      </c>
      <c r="X27" s="33"/>
      <c r="Y27" s="34"/>
      <c r="Z27" s="35" t="s">
        <v>26</v>
      </c>
      <c r="AA27" s="35"/>
      <c r="AB27" s="33" t="s">
        <v>26</v>
      </c>
      <c r="AC27" s="33" t="s">
        <v>37</v>
      </c>
      <c r="AD27" s="33" t="s">
        <v>32</v>
      </c>
      <c r="AE27" s="33" t="s">
        <v>32</v>
      </c>
      <c r="AF27" s="33"/>
      <c r="AG27" s="35" t="s">
        <v>26</v>
      </c>
      <c r="AH27" s="33" t="s">
        <v>26</v>
      </c>
      <c r="AI27" s="33"/>
      <c r="AJ27" s="33" t="s">
        <v>26</v>
      </c>
      <c r="AK27" s="33" t="s">
        <v>26</v>
      </c>
      <c r="AL27" s="33" t="s">
        <v>28</v>
      </c>
      <c r="AM27" s="36"/>
      <c r="AN27" s="136" t="str">
        <f>IF(SUMPRODUCT(ISNUMBER(MATCH(E28:AM28,{"Α1"},0))*ISNUMBER(MATCH(E27:AM27,A_GP,0)))&gt;0, SUMPRODUCT(ISNUMBER(MATCH(E28:AM28,{"Α1"},0))*ISNUMBER(MATCH(E27:AM27,A_GP,0))), "")</f>
        <v/>
      </c>
      <c r="AO27" s="123" t="str">
        <f>IF(SUMPRODUCT(ISNUMBER(MATCH(E28:AM28,{"Α2"},0))*ISNUMBER(MATCH(E27:AM27,A_GP,0)))&gt;0, SUMPRODUCT(ISNUMBER(MATCH(E28:AM28,{"Α2"},0))*ISNUMBER(MATCH(E27:AM27,A_GP,0))), "")</f>
        <v/>
      </c>
      <c r="AP27" s="123" t="str">
        <f>IF(SUMPRODUCT(ISNUMBER(MATCH(E28:AM28,{"Α3"},0))*ISNUMBER(MATCH(E27:AM27,A_GP,0)))&gt;0, SUMPRODUCT(ISNUMBER(MATCH(E28:AM28,{"Α3"},0))*ISNUMBER(MATCH(E27:AM27,A_GP,0))), "")</f>
        <v/>
      </c>
      <c r="AQ27" s="123" t="str">
        <f>IF(SUMPRODUCT(ISNUMBER(MATCH(E28:AM28,{"Α4"},0))*ISNUMBER(MATCH(E27:AM27,A_GP,0)))&gt;0, SUMPRODUCT(ISNUMBER(MATCH(E28:AM28,{"Α4"},0))*ISNUMBER(MATCH(E27:AM27,A_GP,0))), "")</f>
        <v/>
      </c>
      <c r="AR27" s="123" t="str">
        <f>IF(SUMPRODUCT(ISNUMBER(MATCH(E28:AM28,{"Α5"},0))*ISNUMBER(MATCH(E27:AM27,A_GP,0)))&gt;0, SUMPRODUCT(ISNUMBER(MATCH(E28:AM28,{"Α5"},0))*ISNUMBER(MATCH(E27:AM27,A_GP,0))), "")</f>
        <v/>
      </c>
      <c r="AS27" s="123" t="str">
        <f>IF(SUMPRODUCT(ISNUMBER(MATCH(E28:AM28,{"Α13"},0))*ISNUMBER(MATCH(E27:AM27,A_GP,0)))&gt;0, SUMPRODUCT(ISNUMBER(MATCH(E28:AM28,{"Α13"},0))*ISNUMBER(MATCH(E27:AM27,A_GP,0))), "")</f>
        <v/>
      </c>
      <c r="AT27" s="123" t="str">
        <f>IF(SUMPRODUCT(ISNUMBER(MATCH(E28:AM28,{"Α24"},0))*ISNUMBER(MATCH(E27:AM27,A_GP,0)))&gt;0, SUMPRODUCT(ISNUMBER(MATCH(E28:AM28,{"Α24"},0))*ISNUMBER(MATCH(E27:AM27,A_GP,0))), "")</f>
        <v/>
      </c>
      <c r="AU27" s="123" t="str">
        <f>IF(SUMPRODUCT(ISNUMBER(MATCH(E28:AM28,{"Β1"},0))*ISNUMBER(MATCH(E27:AM27,B_GP,0)))&gt;0, SUMPRODUCT(ISNUMBER(MATCH(E28:AM28,{"Β1"},0))*ISNUMBER(MATCH(E27:AM27,B_GP,0))), "")</f>
        <v/>
      </c>
      <c r="AV27" s="123" t="str">
        <f>IF(SUMPRODUCT(ISNUMBER(MATCH(E28:AM28,{"Β2"},0))*ISNUMBER(MATCH(E27:AM27,B_GP,0)))&gt;0, SUMPRODUCT(ISNUMBER(MATCH(E28:AM28,{"Β2"},0))*ISNUMBER(MATCH(E27:AM27,B_GP,0))), "")</f>
        <v/>
      </c>
      <c r="AW27" s="123" t="str">
        <f>IF(SUMPRODUCT(ISNUMBER(MATCH(E28:AM28,{"Β3"},0))*ISNUMBER(MATCH(E27:AM27,B_GP,0)))&gt;0, SUMPRODUCT(ISNUMBER(MATCH(E28:AM28,{"Β3"},0))*ISNUMBER(MATCH(E27:AM27,B_GP,0))), "")</f>
        <v/>
      </c>
      <c r="AX27" s="123" t="str">
        <f>IF(SUMPRODUCT(ISNUMBER(MATCH(E28:AM28,{"ΒΑ1"},0))*ISNUMBER(MATCH(E27:AM27,B_OP,0)))&gt;0, SUMPRODUCT(ISNUMBER(MATCH(E28:AM28,{"ΒΑ1"},0))*ISNUMBER(MATCH(E27:AM27,B_OP,0))), "")</f>
        <v/>
      </c>
      <c r="AY27" s="123" t="str">
        <f>IF(SUMPRODUCT(ISNUMBER(MATCH(E28:AM28,{"ΒΑ2"},0))*ISNUMBER(MATCH(E27:AM27,B_OP,0)))&gt;0, SUMPRODUCT(ISNUMBER(MATCH(E28:AM28,{"ΒΑ2"},0))*ISNUMBER(MATCH(E27:AM27,B_OP,0))), "")</f>
        <v/>
      </c>
      <c r="AZ27" s="123" t="str">
        <f>IF(SUMPRODUCT(ISNUMBER(MATCH(E28:AM28,{"ΒΘ1"},0))*ISNUMBER(MATCH(E27:AM27,B_OP,0)))&gt;0, SUMPRODUCT(ISNUMBER(MATCH(E28:AM28,{"ΒΘ1"},0))*ISNUMBER(MATCH(E27:AM27,B_OP,0))), "")</f>
        <v/>
      </c>
      <c r="BA27" s="123" t="str">
        <f>IF(SUMPRODUCT(ISNUMBER(MATCH(E28:AM28,{"ΒΘ2"},0))*ISNUMBER(MATCH(E27:AM27,B_OP,0)))&gt;0, SUMPRODUCT(ISNUMBER(MATCH(E28:AM28,{"ΒΘ2"},0))*ISNUMBER(MATCH(E27:AM27,B_OP,0))), "")</f>
        <v/>
      </c>
      <c r="BB27" s="123" t="str">
        <f>IF(SUMPRODUCT(ISNUMBER(MATCH(E28:AM28,{"Γ1"},0))*ISNUMBER(MATCH(E27:AM27,G_GP,0)))&gt;0, SUMPRODUCT(ISNUMBER(MATCH(E28:AM28,{"Γ1"},0))*ISNUMBER(MATCH(E27:AM27,G_GP,0))), "")</f>
        <v/>
      </c>
      <c r="BC27" s="123" t="str">
        <f>IF(SUMPRODUCT(ISNUMBER(MATCH(E28:AM28,{"Γ2"},0))*ISNUMBER(MATCH(E27:AM27,G_GP,0)))&gt;0, SUMPRODUCT(ISNUMBER(MATCH(E28:AM28,{"Γ2"},0))*ISNUMBER(MATCH(E27:AM27,G_GP,0))), "")</f>
        <v/>
      </c>
      <c r="BD27" s="123" t="str">
        <f>IF(SUMPRODUCT(ISNUMBER(MATCH(E28:AM28,{"Γ3"},0))*ISNUMBER(MATCH(E27:AM27,G_GP,0)))&gt;0, SUMPRODUCT(ISNUMBER(MATCH(E28:AM28,{"Γ3"},0))*ISNUMBER(MATCH(E27:AM27,G_GP,0))), "")</f>
        <v/>
      </c>
      <c r="BE27" s="123" t="str">
        <f>IF(SUMPRODUCT(ISNUMBER(MATCH(E28:AM28,{"ΓΑ"},0))*ISNUMBER(MATCH(E27:AM27,G_OP,0)))&gt;0, SUMPRODUCT(ISNUMBER(MATCH(E28:AM28,{"ΓΑ"},0))*ISNUMBER(MATCH(E27:AM27,G_OP,0))), "")</f>
        <v/>
      </c>
      <c r="BF27" s="123" t="str">
        <f>IF(SUMPRODUCT(ISNUMBER(MATCH(E28:AM28,{"ΓΘ"},0))*ISNUMBER(MATCH(E27:AM27,G_OP,0)))&gt;0, SUMPRODUCT(ISNUMBER(MATCH(E28:AM28,{"ΓΘ"},0))*ISNUMBER(MATCH(E27:AM27,G_OP,0))), "")</f>
        <v/>
      </c>
      <c r="BG27" s="123" t="str">
        <f>IF(SUMPRODUCT(ISNUMBER(MATCH(E28:AM28,{"ΓΟ1"},0))*ISNUMBER(MATCH(E27:AM27,G_OP,0)))&gt;0, SUMPRODUCT(ISNUMBER(MATCH(E28:AM28,{"ΓΟ1"},0))*ISNUMBER(MATCH(E27:AM27,G_OP,0))), "")</f>
        <v/>
      </c>
      <c r="BH27" s="123" t="str">
        <f>IF(SUMPRODUCT(ISNUMBER(MATCH(E28:AM28,{"ΓΟ2"},0))*ISNUMBER(MATCH(E27:AM27,G_OP,0)))&gt;0, SUMPRODUCT(ISNUMBER(MATCH(E28:AM28,{"ΓΟ2"},0))*ISNUMBER(MATCH(E27:AM27,G_OP,0))), "")</f>
        <v/>
      </c>
      <c r="BI27" s="123" t="str">
        <f>IF(SUMPRODUCT(ISNUMBER(MATCH(E28:AM28,{"ΓΟ"},0))*ISNUMBER(MATCH(E27:AM27,G_OP,0)))&gt;0, SUMPRODUCT(ISNUMBER(MATCH(E28:AM28,{"ΓΟ"},0))*ISNUMBER(MATCH(E27:AM27,G_OP,0))), "")</f>
        <v/>
      </c>
      <c r="BJ27" s="141" t="str">
        <f>IF(COUNTIF(E28:AM28, "Γ.Υ.")&gt;0, COUNTIF(E28:AM28, "Γ.Υ."), "")</f>
        <v/>
      </c>
      <c r="BK27" s="128">
        <f>SUM(AN27:BJ28)</f>
        <v>0</v>
      </c>
      <c r="BL27" s="130">
        <v>20</v>
      </c>
      <c r="BM27" s="132"/>
    </row>
    <row r="28" spans="1:65" ht="15" customHeight="1" thickBot="1">
      <c r="A28" s="104"/>
      <c r="B28" s="170"/>
      <c r="C28" s="116"/>
      <c r="D28" s="120"/>
      <c r="E28" s="37"/>
      <c r="F28" s="38"/>
      <c r="G28" s="38" t="s">
        <v>31</v>
      </c>
      <c r="H28" s="39" t="s">
        <v>31</v>
      </c>
      <c r="I28" s="39"/>
      <c r="J28" s="38" t="s">
        <v>10</v>
      </c>
      <c r="K28" s="40" t="s">
        <v>7</v>
      </c>
      <c r="L28" s="41" t="s">
        <v>7</v>
      </c>
      <c r="M28" s="39" t="s">
        <v>95</v>
      </c>
      <c r="N28" s="39" t="s">
        <v>95</v>
      </c>
      <c r="O28" s="39"/>
      <c r="P28" s="39"/>
      <c r="Q28" s="39"/>
      <c r="R28" s="40"/>
      <c r="S28" s="41"/>
      <c r="T28" s="39"/>
      <c r="U28" s="39" t="s">
        <v>31</v>
      </c>
      <c r="V28" s="39" t="s">
        <v>95</v>
      </c>
      <c r="W28" s="39" t="s">
        <v>95</v>
      </c>
      <c r="X28" s="39"/>
      <c r="Y28" s="40"/>
      <c r="Z28" s="41" t="s">
        <v>7</v>
      </c>
      <c r="AA28" s="41"/>
      <c r="AB28" s="39" t="s">
        <v>7</v>
      </c>
      <c r="AC28" s="39" t="s">
        <v>31</v>
      </c>
      <c r="AD28" s="39" t="s">
        <v>10</v>
      </c>
      <c r="AE28" s="39" t="s">
        <v>10</v>
      </c>
      <c r="AF28" s="39"/>
      <c r="AG28" s="41" t="s">
        <v>7</v>
      </c>
      <c r="AH28" s="39" t="s">
        <v>31</v>
      </c>
      <c r="AI28" s="39"/>
      <c r="AJ28" s="39" t="s">
        <v>95</v>
      </c>
      <c r="AK28" s="39" t="s">
        <v>95</v>
      </c>
      <c r="AL28" s="39" t="s">
        <v>10</v>
      </c>
      <c r="AM28" s="42"/>
      <c r="AN28" s="137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42"/>
      <c r="BK28" s="129"/>
      <c r="BL28" s="131"/>
      <c r="BM28" s="133"/>
    </row>
    <row r="29" spans="1:65" ht="12" customHeight="1">
      <c r="A29" s="103">
        <v>14</v>
      </c>
      <c r="B29" s="193" t="s">
        <v>102</v>
      </c>
      <c r="C29" s="107" t="s">
        <v>12</v>
      </c>
      <c r="D29" s="109" t="s">
        <v>11</v>
      </c>
      <c r="E29" s="7"/>
      <c r="F29" s="56"/>
      <c r="G29" s="8"/>
      <c r="H29" s="8"/>
      <c r="I29" s="8"/>
      <c r="J29" s="56"/>
      <c r="K29" s="9"/>
      <c r="L29" s="10"/>
      <c r="M29" s="8"/>
      <c r="N29" s="8"/>
      <c r="O29" s="8"/>
      <c r="P29" s="8"/>
      <c r="Q29" s="8"/>
      <c r="R29" s="9"/>
      <c r="S29" s="10"/>
      <c r="T29" s="8" t="s">
        <v>46</v>
      </c>
      <c r="U29" s="8"/>
      <c r="V29" s="8" t="s">
        <v>46</v>
      </c>
      <c r="W29" s="8" t="s">
        <v>46</v>
      </c>
      <c r="X29" s="8" t="s">
        <v>46</v>
      </c>
      <c r="Y29" s="9" t="s">
        <v>46</v>
      </c>
      <c r="Z29" s="10" t="s">
        <v>46</v>
      </c>
      <c r="AA29" s="8" t="s">
        <v>46</v>
      </c>
      <c r="AB29" s="8"/>
      <c r="AC29" s="8" t="s">
        <v>46</v>
      </c>
      <c r="AD29" s="8" t="s">
        <v>46</v>
      </c>
      <c r="AE29" s="8" t="s">
        <v>46</v>
      </c>
      <c r="AF29" s="9"/>
      <c r="AG29" s="10"/>
      <c r="AH29" s="8"/>
      <c r="AI29" s="8"/>
      <c r="AJ29" s="8"/>
      <c r="AK29" s="8"/>
      <c r="AL29" s="8"/>
      <c r="AM29" s="19"/>
      <c r="AN29" s="134" t="str">
        <f>IF(SUMPRODUCT(ISNUMBER(MATCH(E30:AM30,{"Α1"},0))*ISNUMBER(MATCH(E29:AM29,A_GP,0)))&gt;0, SUMPRODUCT(ISNUMBER(MATCH(E30:AM30,{"Α1"},0))*ISNUMBER(MATCH(E29:AM29,A_GP,0))), "")</f>
        <v/>
      </c>
      <c r="AO29" s="125" t="str">
        <f>IF(SUMPRODUCT(ISNUMBER(MATCH(E30:AM30,{"Α2"},0))*ISNUMBER(MATCH(E29:AM29,A_GP,0)))&gt;0, SUMPRODUCT(ISNUMBER(MATCH(E30:AM30,{"Α2"},0))*ISNUMBER(MATCH(E29:AM29,A_GP,0))), "")</f>
        <v/>
      </c>
      <c r="AP29" s="125" t="str">
        <f>IF(SUMPRODUCT(ISNUMBER(MATCH(E30:AM30,{"Α3"},0))*ISNUMBER(MATCH(E29:AM29,A_GP,0)))&gt;0, SUMPRODUCT(ISNUMBER(MATCH(E30:AM30,{"Α3"},0))*ISNUMBER(MATCH(E29:AM29,A_GP,0))), "")</f>
        <v/>
      </c>
      <c r="AQ29" s="125" t="str">
        <f>IF(SUMPRODUCT(ISNUMBER(MATCH(E30:AM30,{"Α4"},0))*ISNUMBER(MATCH(E29:AM29,A_GP,0)))&gt;0, SUMPRODUCT(ISNUMBER(MATCH(E30:AM30,{"Α4"},0))*ISNUMBER(MATCH(E29:AM29,A_GP,0))), "")</f>
        <v/>
      </c>
      <c r="AR29" s="125" t="str">
        <f>IF(SUMPRODUCT(ISNUMBER(MATCH(E30:AM30,{"Α5"},0))*ISNUMBER(MATCH(E29:AM29,A_GP,0)))&gt;0, SUMPRODUCT(ISNUMBER(MATCH(E30:AM30,{"Α5"},0))*ISNUMBER(MATCH(E29:AM29,A_GP,0))), "")</f>
        <v/>
      </c>
      <c r="AS29" s="125" t="str">
        <f>IF(SUMPRODUCT(ISNUMBER(MATCH(E30:AM30,{"Α13"},0))*ISNUMBER(MATCH(E29:AM29,A_GP,0)))&gt;0, SUMPRODUCT(ISNUMBER(MATCH(E30:AM30,{"Α13"},0))*ISNUMBER(MATCH(E29:AM29,A_GP,0))), "")</f>
        <v/>
      </c>
      <c r="AT29" s="125" t="str">
        <f>IF(SUMPRODUCT(ISNUMBER(MATCH(E30:AM30,{"Α24"},0))*ISNUMBER(MATCH(E29:AM29,A_GP,0)))&gt;0, SUMPRODUCT(ISNUMBER(MATCH(E30:AM30,{"Α24"},0))*ISNUMBER(MATCH(E29:AM29,A_GP,0))), "")</f>
        <v/>
      </c>
      <c r="AU29" s="125" t="str">
        <f>IF(SUMPRODUCT(ISNUMBER(MATCH(E30:AM30,{"Β1"},0))*ISNUMBER(MATCH(E29:AM29,B_GP,0)))&gt;0, SUMPRODUCT(ISNUMBER(MATCH(E30:AM30,{"Β1"},0))*ISNUMBER(MATCH(E29:AM29,B_GP,0))), "")</f>
        <v/>
      </c>
      <c r="AV29" s="125" t="str">
        <f>IF(SUMPRODUCT(ISNUMBER(MATCH(E30:AM30,{"Β2"},0))*ISNUMBER(MATCH(E29:AM29,B_GP,0)))&gt;0, SUMPRODUCT(ISNUMBER(MATCH(E30:AM30,{"Β2"},0))*ISNUMBER(MATCH(E29:AM29,B_GP,0))), "")</f>
        <v/>
      </c>
      <c r="AW29" s="125" t="str">
        <f>IF(SUMPRODUCT(ISNUMBER(MATCH(E30:AM30,{"Β3"},0))*ISNUMBER(MATCH(E29:AM29,B_GP,0)))&gt;0, SUMPRODUCT(ISNUMBER(MATCH(E30:AM30,{"Β3"},0))*ISNUMBER(MATCH(E29:AM29,B_GP,0))), "")</f>
        <v/>
      </c>
      <c r="AX29" s="125" t="str">
        <f>IF(SUMPRODUCT(ISNUMBER(MATCH(E30:AM30,{"ΒΑ1"},0))*ISNUMBER(MATCH(E29:AM29,B_OP,0)))&gt;0, SUMPRODUCT(ISNUMBER(MATCH(E30:AM30,{"ΒΑ1"},0))*ISNUMBER(MATCH(E29:AM29,B_OP,0))), "")</f>
        <v/>
      </c>
      <c r="AY29" s="125" t="str">
        <f>IF(SUMPRODUCT(ISNUMBER(MATCH(E30:AM30,{"ΒΑ2"},0))*ISNUMBER(MATCH(E29:AM29,B_OP,0)))&gt;0, SUMPRODUCT(ISNUMBER(MATCH(E30:AM30,{"ΒΑ2"},0))*ISNUMBER(MATCH(E29:AM29,B_OP,0))), "")</f>
        <v/>
      </c>
      <c r="AZ29" s="125" t="str">
        <f>IF(SUMPRODUCT(ISNUMBER(MATCH(E30:AM30,{"ΒΘ1"},0))*ISNUMBER(MATCH(E29:AM29,B_OP,0)))&gt;0, SUMPRODUCT(ISNUMBER(MATCH(E30:AM30,{"ΒΘ1"},0))*ISNUMBER(MATCH(E29:AM29,B_OP,0))), "")</f>
        <v/>
      </c>
      <c r="BA29" s="125" t="str">
        <f>IF(SUMPRODUCT(ISNUMBER(MATCH(E30:AM30,{"ΒΘ2"},0))*ISNUMBER(MATCH(E29:AM29,B_OP,0)))&gt;0, SUMPRODUCT(ISNUMBER(MATCH(E30:AM30,{"ΒΘ2"},0))*ISNUMBER(MATCH(E29:AM29,B_OP,0))), "")</f>
        <v/>
      </c>
      <c r="BB29" s="125" t="str">
        <f>IF(SUMPRODUCT(ISNUMBER(MATCH(E30:AM30,{"Γ1"},0))*ISNUMBER(MATCH(E29:AM29,G_GP,0)))&gt;0, SUMPRODUCT(ISNUMBER(MATCH(E30:AM30,{"Γ1"},0))*ISNUMBER(MATCH(E29:AM29,G_GP,0))), "")</f>
        <v/>
      </c>
      <c r="BC29" s="125" t="str">
        <f>IF(SUMPRODUCT(ISNUMBER(MATCH(E30:AM30,{"Γ2"},0))*ISNUMBER(MATCH(E29:AM29,G_GP,0)))&gt;0, SUMPRODUCT(ISNUMBER(MATCH(E30:AM30,{"Γ2"},0))*ISNUMBER(MATCH(E29:AM29,G_GP,0))), "")</f>
        <v/>
      </c>
      <c r="BD29" s="125" t="str">
        <f>IF(SUMPRODUCT(ISNUMBER(MATCH(E30:AM30,{"Γ3"},0))*ISNUMBER(MATCH(E29:AM29,G_GP,0)))&gt;0, SUMPRODUCT(ISNUMBER(MATCH(E30:AM30,{"Γ3"},0))*ISNUMBER(MATCH(E29:AM29,G_GP,0))), "")</f>
        <v/>
      </c>
      <c r="BE29" s="125" t="str">
        <f>IF(SUMPRODUCT(ISNUMBER(MATCH(E30:AM30,{"ΓΑ"},0))*ISNUMBER(MATCH(E29:AM29,G_OP,0)))&gt;0, SUMPRODUCT(ISNUMBER(MATCH(E30:AM30,{"ΓΑ"},0))*ISNUMBER(MATCH(E29:AM29,G_OP,0))), "")</f>
        <v/>
      </c>
      <c r="BF29" s="125" t="str">
        <f>IF(SUMPRODUCT(ISNUMBER(MATCH(E30:AM30,{"ΓΘ"},0))*ISNUMBER(MATCH(E29:AM29,G_OP,0)))&gt;0, SUMPRODUCT(ISNUMBER(MATCH(E30:AM30,{"ΓΘ"},0))*ISNUMBER(MATCH(E29:AM29,G_OP,0))), "")</f>
        <v/>
      </c>
      <c r="BG29" s="125" t="str">
        <f>IF(SUMPRODUCT(ISNUMBER(MATCH(E30:AM30,{"ΓΟ1"},0))*ISNUMBER(MATCH(E29:AM29,G_OP,0)))&gt;0, SUMPRODUCT(ISNUMBER(MATCH(E30:AM30,{"ΓΟ1"},0))*ISNUMBER(MATCH(E29:AM29,G_OP,0))), "")</f>
        <v/>
      </c>
      <c r="BH29" s="125" t="str">
        <f>IF(SUMPRODUCT(ISNUMBER(MATCH(E30:AM30,{"ΓΟ2"},0))*ISNUMBER(MATCH(E29:AM29,G_OP,0)))&gt;0, SUMPRODUCT(ISNUMBER(MATCH(E30:AM30,{"ΓΟ2"},0))*ISNUMBER(MATCH(E29:AM29,G_OP,0))), "")</f>
        <v/>
      </c>
      <c r="BI29" s="125" t="str">
        <f>IF(SUMPRODUCT(ISNUMBER(MATCH(E30:AM30,{"ΓΟ"},0))*ISNUMBER(MATCH(E29:AM29,G_OP,0)))&gt;0, SUMPRODUCT(ISNUMBER(MATCH(E30:AM30,{"ΓΟ"},0))*ISNUMBER(MATCH(E29:AM29,G_OP,0))), "")</f>
        <v/>
      </c>
      <c r="BJ29" s="155" t="str">
        <f>IF(COUNTIF(E30:AM30, "Γ.Υ.")&gt;0, COUNTIF(E30:AM30, "Γ.Υ."), "")</f>
        <v/>
      </c>
      <c r="BK29" s="165">
        <f>SUM(AN29:BJ30)</f>
        <v>0</v>
      </c>
      <c r="BL29" s="196">
        <v>20</v>
      </c>
      <c r="BM29" s="181"/>
    </row>
    <row r="30" spans="1:65" ht="15" customHeight="1" thickBot="1">
      <c r="A30" s="104"/>
      <c r="B30" s="193"/>
      <c r="C30" s="113"/>
      <c r="D30" s="114"/>
      <c r="E30" s="26"/>
      <c r="F30" s="27"/>
      <c r="G30" s="28"/>
      <c r="H30" s="28"/>
      <c r="I30" s="28"/>
      <c r="J30" s="27"/>
      <c r="K30" s="29"/>
      <c r="L30" s="30"/>
      <c r="M30" s="28"/>
      <c r="N30" s="28"/>
      <c r="O30" s="28"/>
      <c r="P30" s="28"/>
      <c r="Q30" s="28"/>
      <c r="R30" s="29"/>
      <c r="S30" s="30"/>
      <c r="T30" s="28" t="s">
        <v>7</v>
      </c>
      <c r="U30" s="28"/>
      <c r="V30" s="28" t="s">
        <v>21</v>
      </c>
      <c r="W30" s="28" t="s">
        <v>13</v>
      </c>
      <c r="X30" s="28" t="s">
        <v>10</v>
      </c>
      <c r="Y30" s="29" t="s">
        <v>25</v>
      </c>
      <c r="Z30" s="30" t="s">
        <v>10</v>
      </c>
      <c r="AA30" s="28" t="s">
        <v>25</v>
      </c>
      <c r="AB30" s="28"/>
      <c r="AC30" s="28" t="s">
        <v>7</v>
      </c>
      <c r="AD30" s="28" t="s">
        <v>21</v>
      </c>
      <c r="AE30" s="28" t="s">
        <v>13</v>
      </c>
      <c r="AF30" s="29"/>
      <c r="AG30" s="30"/>
      <c r="AH30" s="28"/>
      <c r="AI30" s="28"/>
      <c r="AJ30" s="28"/>
      <c r="AK30" s="28"/>
      <c r="AL30" s="28"/>
      <c r="AM30" s="31"/>
      <c r="AN30" s="135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56"/>
      <c r="BK30" s="166"/>
      <c r="BL30" s="197"/>
      <c r="BM30" s="182"/>
    </row>
    <row r="31" spans="1:65" ht="12" customHeight="1">
      <c r="A31" s="103">
        <v>15</v>
      </c>
      <c r="B31" s="198" t="s">
        <v>93</v>
      </c>
      <c r="C31" s="115" t="s">
        <v>12</v>
      </c>
      <c r="D31" s="119" t="s">
        <v>11</v>
      </c>
      <c r="E31" s="32" t="s">
        <v>43</v>
      </c>
      <c r="F31" s="55" t="s">
        <v>43</v>
      </c>
      <c r="G31" s="33" t="s">
        <v>43</v>
      </c>
      <c r="H31" s="33"/>
      <c r="I31" s="33" t="s">
        <v>49</v>
      </c>
      <c r="J31" s="33"/>
      <c r="K31" s="34"/>
      <c r="L31" s="35" t="s">
        <v>49</v>
      </c>
      <c r="M31" s="33" t="s">
        <v>43</v>
      </c>
      <c r="N31" s="33"/>
      <c r="O31" s="33" t="s">
        <v>49</v>
      </c>
      <c r="P31" s="33" t="s">
        <v>49</v>
      </c>
      <c r="Q31" s="33"/>
      <c r="R31" s="34"/>
      <c r="S31" s="35" t="s">
        <v>49</v>
      </c>
      <c r="T31" s="33" t="s">
        <v>43</v>
      </c>
      <c r="U31" s="33" t="s">
        <v>43</v>
      </c>
      <c r="V31" s="33" t="s">
        <v>49</v>
      </c>
      <c r="W31" s="33"/>
      <c r="X31" s="33"/>
      <c r="Y31" s="34"/>
      <c r="Z31" s="35" t="s">
        <v>43</v>
      </c>
      <c r="AA31" s="33" t="s">
        <v>43</v>
      </c>
      <c r="AB31" s="33"/>
      <c r="AC31" s="33" t="s">
        <v>43</v>
      </c>
      <c r="AD31" s="33" t="s">
        <v>49</v>
      </c>
      <c r="AE31" s="33"/>
      <c r="AF31" s="34"/>
      <c r="AG31" s="35" t="s">
        <v>49</v>
      </c>
      <c r="AH31" s="33" t="s">
        <v>43</v>
      </c>
      <c r="AI31" s="33" t="s">
        <v>43</v>
      </c>
      <c r="AJ31" s="33" t="s">
        <v>49</v>
      </c>
      <c r="AK31" s="33"/>
      <c r="AL31" s="33"/>
      <c r="AM31" s="36"/>
      <c r="AN31" s="136" t="str">
        <f>IF(SUMPRODUCT(ISNUMBER(MATCH(E32:AM32,{"Α1"},0))*ISNUMBER(MATCH(E31:AM31,A_GP,0)))&gt;0, SUMPRODUCT(ISNUMBER(MATCH(E32:AM32,{"Α1"},0))*ISNUMBER(MATCH(E31:AM31,A_GP,0))), "")</f>
        <v/>
      </c>
      <c r="AO31" s="123" t="str">
        <f>IF(SUMPRODUCT(ISNUMBER(MATCH(E32:AM32,{"Α2"},0))*ISNUMBER(MATCH(E31:AM31,A_GP,0)))&gt;0, SUMPRODUCT(ISNUMBER(MATCH(E32:AM32,{"Α2"},0))*ISNUMBER(MATCH(E31:AM31,A_GP,0))), "")</f>
        <v/>
      </c>
      <c r="AP31" s="123" t="str">
        <f>IF(SUMPRODUCT(ISNUMBER(MATCH(E32:AM32,{"Α3"},0))*ISNUMBER(MATCH(E31:AM31,A_GP,0)))&gt;0, SUMPRODUCT(ISNUMBER(MATCH(E32:AM32,{"Α3"},0))*ISNUMBER(MATCH(E31:AM31,A_GP,0))), "")</f>
        <v/>
      </c>
      <c r="AQ31" s="123" t="str">
        <f>IF(SUMPRODUCT(ISNUMBER(MATCH(E32:AM32,{"Α4"},0))*ISNUMBER(MATCH(E31:AM31,A_GP,0)))&gt;0, SUMPRODUCT(ISNUMBER(MATCH(E32:AM32,{"Α4"},0))*ISNUMBER(MATCH(E31:AM31,A_GP,0))), "")</f>
        <v/>
      </c>
      <c r="AR31" s="123" t="str">
        <f>IF(SUMPRODUCT(ISNUMBER(MATCH(E32:AM32,{"Α5"},0))*ISNUMBER(MATCH(E31:AM31,A_GP,0)))&gt;0, SUMPRODUCT(ISNUMBER(MATCH(E32:AM32,{"Α5"},0))*ISNUMBER(MATCH(E31:AM31,A_GP,0))), "")</f>
        <v/>
      </c>
      <c r="AS31" s="123" t="str">
        <f>IF(SUMPRODUCT(ISNUMBER(MATCH(E32:AM32,{"Α13"},0))*ISNUMBER(MATCH(E31:AM31,A_GP,0)))&gt;0, SUMPRODUCT(ISNUMBER(MATCH(E32:AM32,{"Α13"},0))*ISNUMBER(MATCH(E31:AM31,A_GP,0))), "")</f>
        <v/>
      </c>
      <c r="AT31" s="123" t="str">
        <f>IF(SUMPRODUCT(ISNUMBER(MATCH(E32:AM32,{"Α24"},0))*ISNUMBER(MATCH(E31:AM31,A_GP,0)))&gt;0, SUMPRODUCT(ISNUMBER(MATCH(E32:AM32,{"Α24"},0))*ISNUMBER(MATCH(E31:AM31,A_GP,0))), "")</f>
        <v/>
      </c>
      <c r="AU31" s="123" t="str">
        <f>IF(SUMPRODUCT(ISNUMBER(MATCH(E32:AM32,{"Β1"},0))*ISNUMBER(MATCH(E31:AM31,B_GP,0)))&gt;0, SUMPRODUCT(ISNUMBER(MATCH(E32:AM32,{"Β1"},0))*ISNUMBER(MATCH(E31:AM31,B_GP,0))), "")</f>
        <v/>
      </c>
      <c r="AV31" s="123" t="str">
        <f>IF(SUMPRODUCT(ISNUMBER(MATCH(E32:AM32,{"Β2"},0))*ISNUMBER(MATCH(E31:AM31,B_GP,0)))&gt;0, SUMPRODUCT(ISNUMBER(MATCH(E32:AM32,{"Β2"},0))*ISNUMBER(MATCH(E31:AM31,B_GP,0))), "")</f>
        <v/>
      </c>
      <c r="AW31" s="123" t="str">
        <f>IF(SUMPRODUCT(ISNUMBER(MATCH(E32:AM32,{"Β3"},0))*ISNUMBER(MATCH(E31:AM31,B_GP,0)))&gt;0, SUMPRODUCT(ISNUMBER(MATCH(E32:AM32,{"Β3"},0))*ISNUMBER(MATCH(E31:AM31,B_GP,0))), "")</f>
        <v/>
      </c>
      <c r="AX31" s="123" t="str">
        <f>IF(SUMPRODUCT(ISNUMBER(MATCH(E32:AM32,{"ΒΑ1"},0))*ISNUMBER(MATCH(E31:AM31,B_OP,0)))&gt;0, SUMPRODUCT(ISNUMBER(MATCH(E32:AM32,{"ΒΑ1"},0))*ISNUMBER(MATCH(E31:AM31,B_OP,0))), "")</f>
        <v/>
      </c>
      <c r="AY31" s="123" t="str">
        <f>IF(SUMPRODUCT(ISNUMBER(MATCH(E32:AM32,{"ΒΑ2"},0))*ISNUMBER(MATCH(E31:AM31,B_OP,0)))&gt;0, SUMPRODUCT(ISNUMBER(MATCH(E32:AM32,{"ΒΑ2"},0))*ISNUMBER(MATCH(E31:AM31,B_OP,0))), "")</f>
        <v/>
      </c>
      <c r="AZ31" s="123" t="str">
        <f>IF(SUMPRODUCT(ISNUMBER(MATCH(E32:AM32,{"ΒΘ1"},0))*ISNUMBER(MATCH(E31:AM31,B_OP,0)))&gt;0, SUMPRODUCT(ISNUMBER(MATCH(E32:AM32,{"ΒΘ1"},0))*ISNUMBER(MATCH(E31:AM31,B_OP,0))), "")</f>
        <v/>
      </c>
      <c r="BA31" s="123" t="str">
        <f>IF(SUMPRODUCT(ISNUMBER(MATCH(E32:AM32,{"ΒΘ2"},0))*ISNUMBER(MATCH(E31:AM31,B_OP,0)))&gt;0, SUMPRODUCT(ISNUMBER(MATCH(E32:AM32,{"ΒΘ2"},0))*ISNUMBER(MATCH(E31:AM31,B_OP,0))), "")</f>
        <v/>
      </c>
      <c r="BB31" s="123" t="str">
        <f>IF(SUMPRODUCT(ISNUMBER(MATCH(E32:AM32,{"Γ1"},0))*ISNUMBER(MATCH(E31:AM31,G_GP,0)))&gt;0, SUMPRODUCT(ISNUMBER(MATCH(E32:AM32,{"Γ1"},0))*ISNUMBER(MATCH(E31:AM31,G_GP,0))), "")</f>
        <v/>
      </c>
      <c r="BC31" s="123" t="str">
        <f>IF(SUMPRODUCT(ISNUMBER(MATCH(E32:AM32,{"Γ2"},0))*ISNUMBER(MATCH(E31:AM31,G_GP,0)))&gt;0, SUMPRODUCT(ISNUMBER(MATCH(E32:AM32,{"Γ2"},0))*ISNUMBER(MATCH(E31:AM31,G_GP,0))), "")</f>
        <v/>
      </c>
      <c r="BD31" s="123" t="str">
        <f>IF(SUMPRODUCT(ISNUMBER(MATCH(E32:AM32,{"Γ3"},0))*ISNUMBER(MATCH(E31:AM31,G_GP,0)))&gt;0, SUMPRODUCT(ISNUMBER(MATCH(E32:AM32,{"Γ3"},0))*ISNUMBER(MATCH(E31:AM31,G_GP,0))), "")</f>
        <v/>
      </c>
      <c r="BE31" s="123" t="str">
        <f>IF(SUMPRODUCT(ISNUMBER(MATCH(E32:AM32,{"ΓΑ"},0))*ISNUMBER(MATCH(E31:AM31,G_OP,0)))&gt;0, SUMPRODUCT(ISNUMBER(MATCH(E32:AM32,{"ΓΑ"},0))*ISNUMBER(MATCH(E31:AM31,G_OP,0))), "")</f>
        <v/>
      </c>
      <c r="BF31" s="123" t="str">
        <f>IF(SUMPRODUCT(ISNUMBER(MATCH(E32:AM32,{"ΓΘ"},0))*ISNUMBER(MATCH(E31:AM31,G_OP,0)))&gt;0, SUMPRODUCT(ISNUMBER(MATCH(E32:AM32,{"ΓΘ"},0))*ISNUMBER(MATCH(E31:AM31,G_OP,0))), "")</f>
        <v/>
      </c>
      <c r="BG31" s="123" t="str">
        <f>IF(SUMPRODUCT(ISNUMBER(MATCH(E32:AM32,{"ΓΟ1"},0))*ISNUMBER(MATCH(E31:AM31,G_OP,0)))&gt;0, SUMPRODUCT(ISNUMBER(MATCH(E32:AM32,{"ΓΟ1"},0))*ISNUMBER(MATCH(E31:AM31,G_OP,0))), "")</f>
        <v/>
      </c>
      <c r="BH31" s="123" t="str">
        <f>IF(SUMPRODUCT(ISNUMBER(MATCH(E32:AM32,{"ΓΟ2"},0))*ISNUMBER(MATCH(E31:AM31,G_OP,0)))&gt;0, SUMPRODUCT(ISNUMBER(MATCH(E32:AM32,{"ΓΟ2"},0))*ISNUMBER(MATCH(E31:AM31,G_OP,0))), "")</f>
        <v/>
      </c>
      <c r="BI31" s="123" t="str">
        <f>IF(SUMPRODUCT(ISNUMBER(MATCH(E32:AM32,{"ΓΟ"},0))*ISNUMBER(MATCH(E31:AM31,G_OP,0)))&gt;0, SUMPRODUCT(ISNUMBER(MATCH(E32:AM32,{"ΓΟ"},0))*ISNUMBER(MATCH(E31:AM31,G_OP,0))), "")</f>
        <v/>
      </c>
      <c r="BJ31" s="141" t="str">
        <f>IF(COUNTIF(E32:AM32, "Γ.Υ.")&gt;0, COUNTIF(E32:AM32, "Γ.Υ."), "")</f>
        <v/>
      </c>
      <c r="BK31" s="128">
        <f>SUM(AN31:BJ32)</f>
        <v>0</v>
      </c>
      <c r="BL31" s="194">
        <v>20</v>
      </c>
      <c r="BM31" s="132"/>
    </row>
    <row r="32" spans="1:65" ht="15" customHeight="1" thickBot="1">
      <c r="A32" s="104"/>
      <c r="B32" s="199"/>
      <c r="C32" s="116"/>
      <c r="D32" s="120"/>
      <c r="E32" s="37" t="s">
        <v>57</v>
      </c>
      <c r="F32" s="38" t="s">
        <v>57</v>
      </c>
      <c r="G32" s="39" t="s">
        <v>40</v>
      </c>
      <c r="H32" s="39"/>
      <c r="I32" s="39" t="s">
        <v>13</v>
      </c>
      <c r="J32" s="38"/>
      <c r="K32" s="40"/>
      <c r="L32" s="41" t="s">
        <v>10</v>
      </c>
      <c r="M32" s="39" t="s">
        <v>57</v>
      </c>
      <c r="N32" s="39"/>
      <c r="O32" s="39" t="s">
        <v>7</v>
      </c>
      <c r="P32" s="39" t="s">
        <v>13</v>
      </c>
      <c r="Q32" s="39"/>
      <c r="R32" s="40"/>
      <c r="S32" s="41" t="s">
        <v>10</v>
      </c>
      <c r="T32" s="39" t="s">
        <v>95</v>
      </c>
      <c r="U32" s="39" t="s">
        <v>57</v>
      </c>
      <c r="V32" s="39" t="s">
        <v>7</v>
      </c>
      <c r="W32" s="39"/>
      <c r="X32" s="39"/>
      <c r="Y32" s="40"/>
      <c r="Z32" s="41" t="s">
        <v>57</v>
      </c>
      <c r="AA32" s="39" t="s">
        <v>57</v>
      </c>
      <c r="AB32" s="39"/>
      <c r="AC32" s="39" t="s">
        <v>40</v>
      </c>
      <c r="AD32" s="39" t="s">
        <v>13</v>
      </c>
      <c r="AE32" s="39"/>
      <c r="AF32" s="40"/>
      <c r="AG32" s="41" t="s">
        <v>10</v>
      </c>
      <c r="AH32" s="39" t="s">
        <v>40</v>
      </c>
      <c r="AI32" s="39" t="s">
        <v>95</v>
      </c>
      <c r="AJ32" s="39" t="s">
        <v>7</v>
      </c>
      <c r="AK32" s="39"/>
      <c r="AL32" s="39"/>
      <c r="AM32" s="42"/>
      <c r="AN32" s="137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42"/>
      <c r="BK32" s="129"/>
      <c r="BL32" s="195"/>
      <c r="BM32" s="133"/>
    </row>
    <row r="33" spans="1:65" ht="12" customHeight="1">
      <c r="A33" s="103">
        <v>16</v>
      </c>
      <c r="B33" s="117" t="s">
        <v>94</v>
      </c>
      <c r="C33" s="115" t="s">
        <v>12</v>
      </c>
      <c r="D33" s="119" t="s">
        <v>11</v>
      </c>
      <c r="E33" s="43" t="s">
        <v>49</v>
      </c>
      <c r="F33" s="44" t="s">
        <v>49</v>
      </c>
      <c r="G33" s="45"/>
      <c r="H33" s="45" t="s">
        <v>43</v>
      </c>
      <c r="I33" s="45"/>
      <c r="J33" s="44" t="s">
        <v>49</v>
      </c>
      <c r="K33" s="46" t="s">
        <v>46</v>
      </c>
      <c r="L33" s="47" t="s">
        <v>49</v>
      </c>
      <c r="M33" s="45" t="s">
        <v>43</v>
      </c>
      <c r="N33" s="45" t="s">
        <v>43</v>
      </c>
      <c r="O33" s="45"/>
      <c r="P33" s="45"/>
      <c r="Q33" s="45"/>
      <c r="R33" s="46"/>
      <c r="S33" s="45" t="s">
        <v>43</v>
      </c>
      <c r="T33" s="45" t="s">
        <v>43</v>
      </c>
      <c r="U33" s="45" t="s">
        <v>43</v>
      </c>
      <c r="V33" s="45"/>
      <c r="W33" s="45"/>
      <c r="X33" s="45"/>
      <c r="Y33" s="46"/>
      <c r="Z33" s="47"/>
      <c r="AA33" s="45"/>
      <c r="AB33" s="45" t="s">
        <v>49</v>
      </c>
      <c r="AC33" s="45"/>
      <c r="AD33" s="45" t="s">
        <v>49</v>
      </c>
      <c r="AE33" s="45" t="s">
        <v>49</v>
      </c>
      <c r="AF33" s="46" t="s">
        <v>46</v>
      </c>
      <c r="AG33" s="47"/>
      <c r="AH33" s="47" t="s">
        <v>43</v>
      </c>
      <c r="AI33" s="45" t="s">
        <v>43</v>
      </c>
      <c r="AJ33" s="45" t="s">
        <v>43</v>
      </c>
      <c r="AK33" s="45" t="s">
        <v>49</v>
      </c>
      <c r="AL33" s="45"/>
      <c r="AM33" s="48" t="s">
        <v>49</v>
      </c>
      <c r="AN33" s="136" t="str">
        <f>IF(SUMPRODUCT(ISNUMBER(MATCH(E34:AM34,{"Α1"},0))*ISNUMBER(MATCH(E33:AM33,A_GP,0)))&gt;0, SUMPRODUCT(ISNUMBER(MATCH(E34:AM34,{"Α1"},0))*ISNUMBER(MATCH(E33:AM33,A_GP,0))), "")</f>
        <v/>
      </c>
      <c r="AO33" s="123" t="str">
        <f>IF(SUMPRODUCT(ISNUMBER(MATCH(E34:AM34,{"Α2"},0))*ISNUMBER(MATCH(E33:AM33,A_GP,0)))&gt;0, SUMPRODUCT(ISNUMBER(MATCH(E34:AM34,{"Α2"},0))*ISNUMBER(MATCH(E33:AM33,A_GP,0))), "")</f>
        <v/>
      </c>
      <c r="AP33" s="123" t="str">
        <f>IF(SUMPRODUCT(ISNUMBER(MATCH(E34:AM34,{"Α3"},0))*ISNUMBER(MATCH(E33:AM33,A_GP,0)))&gt;0, SUMPRODUCT(ISNUMBER(MATCH(E34:AM34,{"Α3"},0))*ISNUMBER(MATCH(E33:AM33,A_GP,0))), "")</f>
        <v/>
      </c>
      <c r="AQ33" s="123" t="str">
        <f>IF(SUMPRODUCT(ISNUMBER(MATCH(E34:AM34,{"Α4"},0))*ISNUMBER(MATCH(E33:AM33,A_GP,0)))&gt;0, SUMPRODUCT(ISNUMBER(MATCH(E34:AM34,{"Α4"},0))*ISNUMBER(MATCH(E33:AM33,A_GP,0))), "")</f>
        <v/>
      </c>
      <c r="AR33" s="123" t="str">
        <f>IF(SUMPRODUCT(ISNUMBER(MATCH(E34:AM34,{"Α5"},0))*ISNUMBER(MATCH(E33:AM33,A_GP,0)))&gt;0, SUMPRODUCT(ISNUMBER(MATCH(E34:AM34,{"Α5"},0))*ISNUMBER(MATCH(E33:AM33,A_GP,0))), "")</f>
        <v/>
      </c>
      <c r="AS33" s="123" t="str">
        <f>IF(SUMPRODUCT(ISNUMBER(MATCH(E34:AM34,{"Α13"},0))*ISNUMBER(MATCH(E33:AM33,A_GP,0)))&gt;0, SUMPRODUCT(ISNUMBER(MATCH(E34:AM34,{"Α13"},0))*ISNUMBER(MATCH(E33:AM33,A_GP,0))), "")</f>
        <v/>
      </c>
      <c r="AT33" s="123" t="str">
        <f>IF(SUMPRODUCT(ISNUMBER(MATCH(E34:AM34,{"Α24"},0))*ISNUMBER(MATCH(E33:AM33,A_GP,0)))&gt;0, SUMPRODUCT(ISNUMBER(MATCH(E34:AM34,{"Α24"},0))*ISNUMBER(MATCH(E33:AM33,A_GP,0))), "")</f>
        <v/>
      </c>
      <c r="AU33" s="123" t="str">
        <f>IF(SUMPRODUCT(ISNUMBER(MATCH(E34:AM34,{"Β1"},0))*ISNUMBER(MATCH(E33:AM33,B_GP,0)))&gt;0, SUMPRODUCT(ISNUMBER(MATCH(E34:AM34,{"Β1"},0))*ISNUMBER(MATCH(E33:AM33,B_GP,0))), "")</f>
        <v/>
      </c>
      <c r="AV33" s="123" t="str">
        <f>IF(SUMPRODUCT(ISNUMBER(MATCH(E34:AM34,{"Β2"},0))*ISNUMBER(MATCH(E33:AM33,B_GP,0)))&gt;0, SUMPRODUCT(ISNUMBER(MATCH(E34:AM34,{"Β2"},0))*ISNUMBER(MATCH(E33:AM33,B_GP,0))), "")</f>
        <v/>
      </c>
      <c r="AW33" s="123" t="str">
        <f>IF(SUMPRODUCT(ISNUMBER(MATCH(E34:AM34,{"Β3"},0))*ISNUMBER(MATCH(E33:AM33,B_GP,0)))&gt;0, SUMPRODUCT(ISNUMBER(MATCH(E34:AM34,{"Β3"},0))*ISNUMBER(MATCH(E33:AM33,B_GP,0))), "")</f>
        <v/>
      </c>
      <c r="AX33" s="123" t="str">
        <f>IF(SUMPRODUCT(ISNUMBER(MATCH(E34:AM34,{"ΒΑ1"},0))*ISNUMBER(MATCH(E33:AM33,B_OP,0)))&gt;0, SUMPRODUCT(ISNUMBER(MATCH(E34:AM34,{"ΒΑ1"},0))*ISNUMBER(MATCH(E33:AM33,B_OP,0))), "")</f>
        <v/>
      </c>
      <c r="AY33" s="123" t="str">
        <f>IF(SUMPRODUCT(ISNUMBER(MATCH(E34:AM34,{"ΒΑ2"},0))*ISNUMBER(MATCH(E33:AM33,B_OP,0)))&gt;0, SUMPRODUCT(ISNUMBER(MATCH(E34:AM34,{"ΒΑ2"},0))*ISNUMBER(MATCH(E33:AM33,B_OP,0))), "")</f>
        <v/>
      </c>
      <c r="AZ33" s="123" t="str">
        <f>IF(SUMPRODUCT(ISNUMBER(MATCH(E34:AM34,{"ΒΘ1"},0))*ISNUMBER(MATCH(E33:AM33,B_OP,0)))&gt;0, SUMPRODUCT(ISNUMBER(MATCH(E34:AM34,{"ΒΘ1"},0))*ISNUMBER(MATCH(E33:AM33,B_OP,0))), "")</f>
        <v/>
      </c>
      <c r="BA33" s="123" t="str">
        <f>IF(SUMPRODUCT(ISNUMBER(MATCH(E34:AM34,{"ΒΘ2"},0))*ISNUMBER(MATCH(E33:AM33,B_OP,0)))&gt;0, SUMPRODUCT(ISNUMBER(MATCH(E34:AM34,{"ΒΘ2"},0))*ISNUMBER(MATCH(E33:AM33,B_OP,0))), "")</f>
        <v/>
      </c>
      <c r="BB33" s="123" t="str">
        <f>IF(SUMPRODUCT(ISNUMBER(MATCH(E34:AM34,{"Γ1"},0))*ISNUMBER(MATCH(E33:AM33,G_GP,0)))&gt;0, SUMPRODUCT(ISNUMBER(MATCH(E34:AM34,{"Γ1"},0))*ISNUMBER(MATCH(E33:AM33,G_GP,0))), "")</f>
        <v/>
      </c>
      <c r="BC33" s="123" t="str">
        <f>IF(SUMPRODUCT(ISNUMBER(MATCH(E34:AM34,{"Γ2"},0))*ISNUMBER(MATCH(E33:AM33,G_GP,0)))&gt;0, SUMPRODUCT(ISNUMBER(MATCH(E34:AM34,{"Γ2"},0))*ISNUMBER(MATCH(E33:AM33,G_GP,0))), "")</f>
        <v/>
      </c>
      <c r="BD33" s="123" t="str">
        <f>IF(SUMPRODUCT(ISNUMBER(MATCH(E34:AM34,{"Γ3"},0))*ISNUMBER(MATCH(E33:AM33,G_GP,0)))&gt;0, SUMPRODUCT(ISNUMBER(MATCH(E34:AM34,{"Γ3"},0))*ISNUMBER(MATCH(E33:AM33,G_GP,0))), "")</f>
        <v/>
      </c>
      <c r="BE33" s="123" t="str">
        <f>IF(SUMPRODUCT(ISNUMBER(MATCH(E34:AM34,{"ΓΑ"},0))*ISNUMBER(MATCH(E33:AM33,G_OP,0)))&gt;0, SUMPRODUCT(ISNUMBER(MATCH(E34:AM34,{"ΓΑ"},0))*ISNUMBER(MATCH(E33:AM33,G_OP,0))), "")</f>
        <v/>
      </c>
      <c r="BF33" s="123" t="str">
        <f>IF(SUMPRODUCT(ISNUMBER(MATCH(E34:AM34,{"ΓΘ"},0))*ISNUMBER(MATCH(E33:AM33,G_OP,0)))&gt;0, SUMPRODUCT(ISNUMBER(MATCH(E34:AM34,{"ΓΘ"},0))*ISNUMBER(MATCH(E33:AM33,G_OP,0))), "")</f>
        <v/>
      </c>
      <c r="BG33" s="123" t="str">
        <f>IF(SUMPRODUCT(ISNUMBER(MATCH(E34:AM34,{"ΓΟ1"},0))*ISNUMBER(MATCH(E33:AM33,G_OP,0)))&gt;0, SUMPRODUCT(ISNUMBER(MATCH(E34:AM34,{"ΓΟ1"},0))*ISNUMBER(MATCH(E33:AM33,G_OP,0))), "")</f>
        <v/>
      </c>
      <c r="BH33" s="123" t="str">
        <f>IF(SUMPRODUCT(ISNUMBER(MATCH(E34:AM34,{"ΓΟ2"},0))*ISNUMBER(MATCH(E33:AM33,G_OP,0)))&gt;0, SUMPRODUCT(ISNUMBER(MATCH(E34:AM34,{"ΓΟ2"},0))*ISNUMBER(MATCH(E33:AM33,G_OP,0))), "")</f>
        <v/>
      </c>
      <c r="BI33" s="123" t="str">
        <f>IF(SUMPRODUCT(ISNUMBER(MATCH(E34:AM34,{"ΓΟ"},0))*ISNUMBER(MATCH(E33:AM33,G_OP,0)))&gt;0, SUMPRODUCT(ISNUMBER(MATCH(E34:AM34,{"ΓΟ"},0))*ISNUMBER(MATCH(E33:AM33,G_OP,0))), "")</f>
        <v/>
      </c>
      <c r="BJ33" s="141" t="str">
        <f>IF(COUNTIF(E34:AM34, "Γ.Υ.")&gt;0, COUNTIF(E34:AM34, "Γ.Υ."), "")</f>
        <v/>
      </c>
      <c r="BK33" s="128">
        <f>SUM(AN33:BJ34)</f>
        <v>0</v>
      </c>
      <c r="BL33" s="130">
        <v>20</v>
      </c>
      <c r="BM33" s="132"/>
    </row>
    <row r="34" spans="1:65" ht="15" customHeight="1" thickBot="1">
      <c r="A34" s="104"/>
      <c r="B34" s="118"/>
      <c r="C34" s="116"/>
      <c r="D34" s="120"/>
      <c r="E34" s="49" t="s">
        <v>21</v>
      </c>
      <c r="F34" s="50" t="s">
        <v>19</v>
      </c>
      <c r="G34" s="51"/>
      <c r="H34" s="51" t="s">
        <v>36</v>
      </c>
      <c r="I34" s="51"/>
      <c r="J34" s="50" t="s">
        <v>25</v>
      </c>
      <c r="K34" s="52" t="s">
        <v>19</v>
      </c>
      <c r="L34" s="53" t="s">
        <v>25</v>
      </c>
      <c r="M34" s="51" t="s">
        <v>53</v>
      </c>
      <c r="N34" s="51" t="s">
        <v>53</v>
      </c>
      <c r="O34" s="51"/>
      <c r="P34" s="51"/>
      <c r="Q34" s="51"/>
      <c r="R34" s="52"/>
      <c r="S34" s="51" t="s">
        <v>53</v>
      </c>
      <c r="T34" s="51" t="s">
        <v>53</v>
      </c>
      <c r="U34" s="51" t="s">
        <v>36</v>
      </c>
      <c r="V34" s="51"/>
      <c r="W34" s="51"/>
      <c r="X34" s="51"/>
      <c r="Y34" s="52"/>
      <c r="Z34" s="53"/>
      <c r="AA34" s="51"/>
      <c r="AB34" s="51" t="s">
        <v>21</v>
      </c>
      <c r="AC34" s="51"/>
      <c r="AD34" s="51" t="s">
        <v>25</v>
      </c>
      <c r="AE34" s="51" t="s">
        <v>19</v>
      </c>
      <c r="AF34" s="52" t="s">
        <v>19</v>
      </c>
      <c r="AG34" s="53"/>
      <c r="AH34" s="53" t="s">
        <v>36</v>
      </c>
      <c r="AI34" s="51" t="s">
        <v>53</v>
      </c>
      <c r="AJ34" s="51" t="s">
        <v>53</v>
      </c>
      <c r="AK34" s="51" t="s">
        <v>19</v>
      </c>
      <c r="AL34" s="51"/>
      <c r="AM34" s="54" t="s">
        <v>21</v>
      </c>
      <c r="AN34" s="137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42"/>
      <c r="BK34" s="129"/>
      <c r="BL34" s="131"/>
      <c r="BM34" s="133"/>
    </row>
    <row r="35" spans="1:65" ht="12" customHeight="1">
      <c r="A35" s="103">
        <v>17</v>
      </c>
      <c r="B35" s="117" t="s">
        <v>77</v>
      </c>
      <c r="C35" s="115" t="s">
        <v>15</v>
      </c>
      <c r="D35" s="119" t="s">
        <v>14</v>
      </c>
      <c r="E35" s="32" t="s">
        <v>52</v>
      </c>
      <c r="F35" s="32" t="s">
        <v>52</v>
      </c>
      <c r="G35" s="33" t="s">
        <v>52</v>
      </c>
      <c r="H35" s="33" t="s">
        <v>52</v>
      </c>
      <c r="I35" s="33"/>
      <c r="J35" s="55"/>
      <c r="K35" s="34"/>
      <c r="L35" s="32" t="s">
        <v>52</v>
      </c>
      <c r="M35" s="33" t="s">
        <v>52</v>
      </c>
      <c r="N35" s="33"/>
      <c r="O35" s="33"/>
      <c r="P35" s="33"/>
      <c r="Q35" s="33"/>
      <c r="R35" s="34"/>
      <c r="S35" s="32"/>
      <c r="T35" s="33"/>
      <c r="U35" s="33" t="s">
        <v>52</v>
      </c>
      <c r="V35" s="33"/>
      <c r="W35" s="33" t="s">
        <v>52</v>
      </c>
      <c r="X35" s="33" t="s">
        <v>52</v>
      </c>
      <c r="Y35" s="34"/>
      <c r="Z35" s="33"/>
      <c r="AA35" s="33"/>
      <c r="AB35" s="33"/>
      <c r="AC35" s="33" t="s">
        <v>52</v>
      </c>
      <c r="AD35" s="33" t="s">
        <v>52</v>
      </c>
      <c r="AE35" s="33" t="s">
        <v>52</v>
      </c>
      <c r="AF35" s="34" t="s">
        <v>52</v>
      </c>
      <c r="AG35" s="35" t="s">
        <v>52</v>
      </c>
      <c r="AH35" s="33" t="s">
        <v>52</v>
      </c>
      <c r="AI35" s="33" t="s">
        <v>52</v>
      </c>
      <c r="AJ35" s="33"/>
      <c r="AK35" s="33"/>
      <c r="AL35" s="33"/>
      <c r="AM35" s="36"/>
      <c r="AN35" s="136" t="str">
        <f>IF(SUMPRODUCT(ISNUMBER(MATCH(E36:AM36,{"Α1"},0))*ISNUMBER(MATCH(E35:AM35,A_GP,0)))&gt;0, SUMPRODUCT(ISNUMBER(MATCH(E36:AM36,{"Α1"},0))*ISNUMBER(MATCH(E35:AM35,A_GP,0))), "")</f>
        <v/>
      </c>
      <c r="AO35" s="123" t="str">
        <f>IF(SUMPRODUCT(ISNUMBER(MATCH(E36:AM36,{"Α2"},0))*ISNUMBER(MATCH(E35:AM35,A_GP,0)))&gt;0, SUMPRODUCT(ISNUMBER(MATCH(E36:AM36,{"Α2"},0))*ISNUMBER(MATCH(E35:AM35,A_GP,0))), "")</f>
        <v/>
      </c>
      <c r="AP35" s="123" t="str">
        <f>IF(SUMPRODUCT(ISNUMBER(MATCH(E36:AM36,{"Α3"},0))*ISNUMBER(MATCH(E35:AM35,A_GP,0)))&gt;0, SUMPRODUCT(ISNUMBER(MATCH(E36:AM36,{"Α3"},0))*ISNUMBER(MATCH(E35:AM35,A_GP,0))), "")</f>
        <v/>
      </c>
      <c r="AQ35" s="123" t="str">
        <f>IF(SUMPRODUCT(ISNUMBER(MATCH(E36:AM36,{"Α4"},0))*ISNUMBER(MATCH(E35:AM35,A_GP,0)))&gt;0, SUMPRODUCT(ISNUMBER(MATCH(E36:AM36,{"Α4"},0))*ISNUMBER(MATCH(E35:AM35,A_GP,0))), "")</f>
        <v/>
      </c>
      <c r="AR35" s="123" t="str">
        <f>IF(SUMPRODUCT(ISNUMBER(MATCH(E36:AM36,{"Α5"},0))*ISNUMBER(MATCH(E35:AM35,A_GP,0)))&gt;0, SUMPRODUCT(ISNUMBER(MATCH(E36:AM36,{"Α5"},0))*ISNUMBER(MATCH(E35:AM35,A_GP,0))), "")</f>
        <v/>
      </c>
      <c r="AS35" s="123" t="str">
        <f>IF(SUMPRODUCT(ISNUMBER(MATCH(E36:AM36,{"Α13"},0))*ISNUMBER(MATCH(E35:AM35,A_GP,0)))&gt;0, SUMPRODUCT(ISNUMBER(MATCH(E36:AM36,{"Α13"},0))*ISNUMBER(MATCH(E35:AM35,A_GP,0))), "")</f>
        <v/>
      </c>
      <c r="AT35" s="123" t="str">
        <f>IF(SUMPRODUCT(ISNUMBER(MATCH(E36:AM36,{"Α24"},0))*ISNUMBER(MATCH(E35:AM35,A_GP,0)))&gt;0, SUMPRODUCT(ISNUMBER(MATCH(E36:AM36,{"Α24"},0))*ISNUMBER(MATCH(E35:AM35,A_GP,0))), "")</f>
        <v/>
      </c>
      <c r="AU35" s="123" t="str">
        <f>IF(SUMPRODUCT(ISNUMBER(MATCH(E36:AM36,{"Β1"},0))*ISNUMBER(MATCH(E35:AM35,B_GP,0)))&gt;0, SUMPRODUCT(ISNUMBER(MATCH(E36:AM36,{"Β1"},0))*ISNUMBER(MATCH(E35:AM35,B_GP,0))), "")</f>
        <v/>
      </c>
      <c r="AV35" s="123" t="str">
        <f>IF(SUMPRODUCT(ISNUMBER(MATCH(E36:AM36,{"Β2"},0))*ISNUMBER(MATCH(E35:AM35,B_GP,0)))&gt;0, SUMPRODUCT(ISNUMBER(MATCH(E36:AM36,{"Β2"},0))*ISNUMBER(MATCH(E35:AM35,B_GP,0))), "")</f>
        <v/>
      </c>
      <c r="AW35" s="123" t="str">
        <f>IF(SUMPRODUCT(ISNUMBER(MATCH(E36:AM36,{"Β3"},0))*ISNUMBER(MATCH(E35:AM35,B_GP,0)))&gt;0, SUMPRODUCT(ISNUMBER(MATCH(E36:AM36,{"Β3"},0))*ISNUMBER(MATCH(E35:AM35,B_GP,0))), "")</f>
        <v/>
      </c>
      <c r="AX35" s="123" t="str">
        <f>IF(SUMPRODUCT(ISNUMBER(MATCH(E36:AM36,{"ΒΑ1"},0))*ISNUMBER(MATCH(E35:AM35,B_OP,0)))&gt;0, SUMPRODUCT(ISNUMBER(MATCH(E36:AM36,{"ΒΑ1"},0))*ISNUMBER(MATCH(E35:AM35,B_OP,0))), "")</f>
        <v/>
      </c>
      <c r="AY35" s="123" t="str">
        <f>IF(SUMPRODUCT(ISNUMBER(MATCH(E36:AM36,{"ΒΑ2"},0))*ISNUMBER(MATCH(E35:AM35,B_OP,0)))&gt;0, SUMPRODUCT(ISNUMBER(MATCH(E36:AM36,{"ΒΑ2"},0))*ISNUMBER(MATCH(E35:AM35,B_OP,0))), "")</f>
        <v/>
      </c>
      <c r="AZ35" s="123" t="str">
        <f>IF(SUMPRODUCT(ISNUMBER(MATCH(E36:AM36,{"ΒΘ1"},0))*ISNUMBER(MATCH(E35:AM35,B_OP,0)))&gt;0, SUMPRODUCT(ISNUMBER(MATCH(E36:AM36,{"ΒΘ1"},0))*ISNUMBER(MATCH(E35:AM35,B_OP,0))), "")</f>
        <v/>
      </c>
      <c r="BA35" s="123" t="str">
        <f>IF(SUMPRODUCT(ISNUMBER(MATCH(E36:AM36,{"ΒΘ2"},0))*ISNUMBER(MATCH(E35:AM35,B_OP,0)))&gt;0, SUMPRODUCT(ISNUMBER(MATCH(E36:AM36,{"ΒΘ2"},0))*ISNUMBER(MATCH(E35:AM35,B_OP,0))), "")</f>
        <v/>
      </c>
      <c r="BB35" s="123" t="str">
        <f>IF(SUMPRODUCT(ISNUMBER(MATCH(E36:AM36,{"Γ1"},0))*ISNUMBER(MATCH(E35:AM35,G_GP,0)))&gt;0, SUMPRODUCT(ISNUMBER(MATCH(E36:AM36,{"Γ1"},0))*ISNUMBER(MATCH(E35:AM35,G_GP,0))), "")</f>
        <v/>
      </c>
      <c r="BC35" s="123" t="str">
        <f>IF(SUMPRODUCT(ISNUMBER(MATCH(E36:AM36,{"Γ2"},0))*ISNUMBER(MATCH(E35:AM35,G_GP,0)))&gt;0, SUMPRODUCT(ISNUMBER(MATCH(E36:AM36,{"Γ2"},0))*ISNUMBER(MATCH(E35:AM35,G_GP,0))), "")</f>
        <v/>
      </c>
      <c r="BD35" s="123" t="str">
        <f>IF(SUMPRODUCT(ISNUMBER(MATCH(E36:AM36,{"Γ3"},0))*ISNUMBER(MATCH(E35:AM35,G_GP,0)))&gt;0, SUMPRODUCT(ISNUMBER(MATCH(E36:AM36,{"Γ3"},0))*ISNUMBER(MATCH(E35:AM35,G_GP,0))), "")</f>
        <v/>
      </c>
      <c r="BE35" s="123" t="str">
        <f>IF(SUMPRODUCT(ISNUMBER(MATCH(E36:AM36,{"ΓΑ"},0))*ISNUMBER(MATCH(E35:AM35,G_OP,0)))&gt;0, SUMPRODUCT(ISNUMBER(MATCH(E36:AM36,{"ΓΑ"},0))*ISNUMBER(MATCH(E35:AM35,G_OP,0))), "")</f>
        <v/>
      </c>
      <c r="BF35" s="123" t="str">
        <f>IF(SUMPRODUCT(ISNUMBER(MATCH(E36:AM36,{"ΓΘ"},0))*ISNUMBER(MATCH(E35:AM35,G_OP,0)))&gt;0, SUMPRODUCT(ISNUMBER(MATCH(E36:AM36,{"ΓΘ"},0))*ISNUMBER(MATCH(E35:AM35,G_OP,0))), "")</f>
        <v/>
      </c>
      <c r="BG35" s="123" t="str">
        <f>IF(SUMPRODUCT(ISNUMBER(MATCH(E36:AM36,{"ΓΟ1"},0))*ISNUMBER(MATCH(E35:AM35,G_OP,0)))&gt;0, SUMPRODUCT(ISNUMBER(MATCH(E36:AM36,{"ΓΟ1"},0))*ISNUMBER(MATCH(E35:AM35,G_OP,0))), "")</f>
        <v/>
      </c>
      <c r="BH35" s="123" t="str">
        <f>IF(SUMPRODUCT(ISNUMBER(MATCH(E36:AM36,{"ΓΟ2"},0))*ISNUMBER(MATCH(E35:AM35,G_OP,0)))&gt;0, SUMPRODUCT(ISNUMBER(MATCH(E36:AM36,{"ΓΟ2"},0))*ISNUMBER(MATCH(E35:AM35,G_OP,0))), "")</f>
        <v/>
      </c>
      <c r="BI35" s="123" t="str">
        <f>IF(SUMPRODUCT(ISNUMBER(MATCH(E36:AM36,{"ΓΟ"},0))*ISNUMBER(MATCH(E35:AM35,G_OP,0)))&gt;0, SUMPRODUCT(ISNUMBER(MATCH(E36:AM36,{"ΓΟ"},0))*ISNUMBER(MATCH(E35:AM35,G_OP,0))), "")</f>
        <v/>
      </c>
      <c r="BJ35" s="141" t="str">
        <f>IF(COUNTIF(E36:AM36, "Γ.Υ.")&gt;0, COUNTIF(E36:AM36, "Γ.Υ."), "")</f>
        <v/>
      </c>
      <c r="BK35" s="128">
        <f>SUM(AN35:BJ36)</f>
        <v>0</v>
      </c>
      <c r="BL35" s="130">
        <v>20</v>
      </c>
      <c r="BM35" s="132"/>
    </row>
    <row r="36" spans="1:65" ht="15" customHeight="1" thickBot="1">
      <c r="A36" s="104"/>
      <c r="B36" s="118"/>
      <c r="C36" s="116"/>
      <c r="D36" s="120"/>
      <c r="E36" s="37" t="s">
        <v>53</v>
      </c>
      <c r="F36" s="37" t="s">
        <v>53</v>
      </c>
      <c r="G36" s="39" t="s">
        <v>36</v>
      </c>
      <c r="H36" s="39" t="s">
        <v>40</v>
      </c>
      <c r="I36" s="39"/>
      <c r="J36" s="38"/>
      <c r="K36" s="40"/>
      <c r="L36" s="37" t="s">
        <v>53</v>
      </c>
      <c r="M36" s="39" t="s">
        <v>21</v>
      </c>
      <c r="N36" s="39"/>
      <c r="O36" s="39"/>
      <c r="P36" s="39"/>
      <c r="Q36" s="39"/>
      <c r="R36" s="40"/>
      <c r="S36" s="37"/>
      <c r="T36" s="39"/>
      <c r="U36" s="39" t="s">
        <v>40</v>
      </c>
      <c r="V36" s="39"/>
      <c r="W36" s="39" t="s">
        <v>53</v>
      </c>
      <c r="X36" s="39" t="s">
        <v>19</v>
      </c>
      <c r="Y36" s="40"/>
      <c r="Z36" s="39"/>
      <c r="AA36" s="39"/>
      <c r="AB36" s="39"/>
      <c r="AC36" s="39" t="s">
        <v>36</v>
      </c>
      <c r="AD36" s="39" t="s">
        <v>19</v>
      </c>
      <c r="AE36" s="39" t="s">
        <v>21</v>
      </c>
      <c r="AF36" s="40" t="s">
        <v>25</v>
      </c>
      <c r="AG36" s="41" t="s">
        <v>53</v>
      </c>
      <c r="AH36" s="39" t="s">
        <v>53</v>
      </c>
      <c r="AI36" s="39" t="s">
        <v>25</v>
      </c>
      <c r="AJ36" s="39"/>
      <c r="AK36" s="39"/>
      <c r="AL36" s="39"/>
      <c r="AM36" s="42"/>
      <c r="AN36" s="137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42"/>
      <c r="BK36" s="129"/>
      <c r="BL36" s="131"/>
      <c r="BM36" s="133"/>
    </row>
    <row r="37" spans="1:65" ht="12" customHeight="1">
      <c r="A37" s="103">
        <v>18</v>
      </c>
      <c r="B37" s="138" t="s">
        <v>103</v>
      </c>
      <c r="C37" s="139" t="s">
        <v>15</v>
      </c>
      <c r="D37" s="140" t="s">
        <v>14</v>
      </c>
      <c r="E37" s="7"/>
      <c r="F37" s="56"/>
      <c r="G37" s="8"/>
      <c r="H37" s="8"/>
      <c r="I37" s="8"/>
      <c r="J37" s="56"/>
      <c r="K37" s="9"/>
      <c r="L37" s="10"/>
      <c r="M37" s="8"/>
      <c r="N37" s="8"/>
      <c r="O37" s="8"/>
      <c r="P37" s="8"/>
      <c r="Q37" s="8"/>
      <c r="R37" s="9"/>
      <c r="S37" s="10" t="s">
        <v>52</v>
      </c>
      <c r="T37" s="8" t="s">
        <v>52</v>
      </c>
      <c r="U37" s="8" t="s">
        <v>52</v>
      </c>
      <c r="V37" s="8"/>
      <c r="W37" s="8"/>
      <c r="X37" s="8"/>
      <c r="Y37" s="9"/>
      <c r="Z37" s="10"/>
      <c r="AA37" s="8"/>
      <c r="AB37" s="8"/>
      <c r="AC37" s="8"/>
      <c r="AD37" s="8"/>
      <c r="AE37" s="8"/>
      <c r="AF37" s="9"/>
      <c r="AG37" s="10"/>
      <c r="AH37" s="8"/>
      <c r="AI37" s="8"/>
      <c r="AJ37" s="8"/>
      <c r="AK37" s="8" t="s">
        <v>52</v>
      </c>
      <c r="AL37" s="8" t="s">
        <v>52</v>
      </c>
      <c r="AM37" s="19" t="s">
        <v>52</v>
      </c>
      <c r="AN37" s="134" t="str">
        <f>IF(SUMPRODUCT(ISNUMBER(MATCH(E38:AM38,{"Α1"},0))*ISNUMBER(MATCH(E37:AM37,A_GP,0)))&gt;0, SUMPRODUCT(ISNUMBER(MATCH(E38:AM38,{"Α1"},0))*ISNUMBER(MATCH(E37:AM37,A_GP,0))), "")</f>
        <v/>
      </c>
      <c r="AO37" s="125" t="str">
        <f>IF(SUMPRODUCT(ISNUMBER(MATCH(E38:AM38,{"Α2"},0))*ISNUMBER(MATCH(E37:AM37,A_GP,0)))&gt;0, SUMPRODUCT(ISNUMBER(MATCH(E38:AM38,{"Α2"},0))*ISNUMBER(MATCH(E37:AM37,A_GP,0))), "")</f>
        <v/>
      </c>
      <c r="AP37" s="125" t="str">
        <f>IF(SUMPRODUCT(ISNUMBER(MATCH(E38:AM38,{"Α3"},0))*ISNUMBER(MATCH(E37:AM37,A_GP,0)))&gt;0, SUMPRODUCT(ISNUMBER(MATCH(E38:AM38,{"Α3"},0))*ISNUMBER(MATCH(E37:AM37,A_GP,0))), "")</f>
        <v/>
      </c>
      <c r="AQ37" s="125" t="str">
        <f>IF(SUMPRODUCT(ISNUMBER(MATCH(E38:AM38,{"Α4"},0))*ISNUMBER(MATCH(E37:AM37,A_GP,0)))&gt;0, SUMPRODUCT(ISNUMBER(MATCH(E38:AM38,{"Α4"},0))*ISNUMBER(MATCH(E37:AM37,A_GP,0))), "")</f>
        <v/>
      </c>
      <c r="AR37" s="125" t="str">
        <f>IF(SUMPRODUCT(ISNUMBER(MATCH(E38:AM38,{"Α5"},0))*ISNUMBER(MATCH(E37:AM37,A_GP,0)))&gt;0, SUMPRODUCT(ISNUMBER(MATCH(E38:AM38,{"Α5"},0))*ISNUMBER(MATCH(E37:AM37,A_GP,0))), "")</f>
        <v/>
      </c>
      <c r="AS37" s="125" t="str">
        <f>IF(SUMPRODUCT(ISNUMBER(MATCH(E38:AM38,{"Α13"},0))*ISNUMBER(MATCH(E37:AM37,A_GP,0)))&gt;0, SUMPRODUCT(ISNUMBER(MATCH(E38:AM38,{"Α13"},0))*ISNUMBER(MATCH(E37:AM37,A_GP,0))), "")</f>
        <v/>
      </c>
      <c r="AT37" s="125" t="str">
        <f>IF(SUMPRODUCT(ISNUMBER(MATCH(E38:AM38,{"Α24"},0))*ISNUMBER(MATCH(E37:AM37,A_GP,0)))&gt;0, SUMPRODUCT(ISNUMBER(MATCH(E38:AM38,{"Α24"},0))*ISNUMBER(MATCH(E37:AM37,A_GP,0))), "")</f>
        <v/>
      </c>
      <c r="AU37" s="125" t="str">
        <f>IF(SUMPRODUCT(ISNUMBER(MATCH(E38:AM38,{"Β1"},0))*ISNUMBER(MATCH(E37:AM37,B_GP,0)))&gt;0, SUMPRODUCT(ISNUMBER(MATCH(E38:AM38,{"Β1"},0))*ISNUMBER(MATCH(E37:AM37,B_GP,0))), "")</f>
        <v/>
      </c>
      <c r="AV37" s="125" t="str">
        <f>IF(SUMPRODUCT(ISNUMBER(MATCH(E38:AM38,{"Β2"},0))*ISNUMBER(MATCH(E37:AM37,B_GP,0)))&gt;0, SUMPRODUCT(ISNUMBER(MATCH(E38:AM38,{"Β2"},0))*ISNUMBER(MATCH(E37:AM37,B_GP,0))), "")</f>
        <v/>
      </c>
      <c r="AW37" s="125" t="str">
        <f>IF(SUMPRODUCT(ISNUMBER(MATCH(E38:AM38,{"Β3"},0))*ISNUMBER(MATCH(E37:AM37,B_GP,0)))&gt;0, SUMPRODUCT(ISNUMBER(MATCH(E38:AM38,{"Β3"},0))*ISNUMBER(MATCH(E37:AM37,B_GP,0))), "")</f>
        <v/>
      </c>
      <c r="AX37" s="125" t="str">
        <f>IF(SUMPRODUCT(ISNUMBER(MATCH(E38:AM38,{"ΒΑ1"},0))*ISNUMBER(MATCH(E37:AM37,B_OP,0)))&gt;0, SUMPRODUCT(ISNUMBER(MATCH(E38:AM38,{"ΒΑ1"},0))*ISNUMBER(MATCH(E37:AM37,B_OP,0))), "")</f>
        <v/>
      </c>
      <c r="AY37" s="125" t="str">
        <f>IF(SUMPRODUCT(ISNUMBER(MATCH(E38:AM38,{"ΒΑ2"},0))*ISNUMBER(MATCH(E37:AM37,B_OP,0)))&gt;0, SUMPRODUCT(ISNUMBER(MATCH(E38:AM38,{"ΒΑ2"},0))*ISNUMBER(MATCH(E37:AM37,B_OP,0))), "")</f>
        <v/>
      </c>
      <c r="AZ37" s="125" t="str">
        <f>IF(SUMPRODUCT(ISNUMBER(MATCH(E38:AM38,{"ΒΘ1"},0))*ISNUMBER(MATCH(E37:AM37,B_OP,0)))&gt;0, SUMPRODUCT(ISNUMBER(MATCH(E38:AM38,{"ΒΘ1"},0))*ISNUMBER(MATCH(E37:AM37,B_OP,0))), "")</f>
        <v/>
      </c>
      <c r="BA37" s="125" t="str">
        <f>IF(SUMPRODUCT(ISNUMBER(MATCH(E38:AM38,{"ΒΘ2"},0))*ISNUMBER(MATCH(E37:AM37,B_OP,0)))&gt;0, SUMPRODUCT(ISNUMBER(MATCH(E38:AM38,{"ΒΘ2"},0))*ISNUMBER(MATCH(E37:AM37,B_OP,0))), "")</f>
        <v/>
      </c>
      <c r="BB37" s="125" t="str">
        <f>IF(SUMPRODUCT(ISNUMBER(MATCH(E38:AM38,{"Γ1"},0))*ISNUMBER(MATCH(E37:AM37,G_GP,0)))&gt;0, SUMPRODUCT(ISNUMBER(MATCH(E38:AM38,{"Γ1"},0))*ISNUMBER(MATCH(E37:AM37,G_GP,0))), "")</f>
        <v/>
      </c>
      <c r="BC37" s="125" t="str">
        <f>IF(SUMPRODUCT(ISNUMBER(MATCH(E38:AM38,{"Γ2"},0))*ISNUMBER(MATCH(E37:AM37,G_GP,0)))&gt;0, SUMPRODUCT(ISNUMBER(MATCH(E38:AM38,{"Γ2"},0))*ISNUMBER(MATCH(E37:AM37,G_GP,0))), "")</f>
        <v/>
      </c>
      <c r="BD37" s="125" t="str">
        <f>IF(SUMPRODUCT(ISNUMBER(MATCH(E38:AM38,{"Γ3"},0))*ISNUMBER(MATCH(E37:AM37,G_GP,0)))&gt;0, SUMPRODUCT(ISNUMBER(MATCH(E38:AM38,{"Γ3"},0))*ISNUMBER(MATCH(E37:AM37,G_GP,0))), "")</f>
        <v/>
      </c>
      <c r="BE37" s="125" t="str">
        <f>IF(SUMPRODUCT(ISNUMBER(MATCH(E38:AM38,{"ΓΑ"},0))*ISNUMBER(MATCH(E37:AM37,G_OP,0)))&gt;0, SUMPRODUCT(ISNUMBER(MATCH(E38:AM38,{"ΓΑ"},0))*ISNUMBER(MATCH(E37:AM37,G_OP,0))), "")</f>
        <v/>
      </c>
      <c r="BF37" s="125" t="str">
        <f>IF(SUMPRODUCT(ISNUMBER(MATCH(E38:AM38,{"ΓΘ"},0))*ISNUMBER(MATCH(E37:AM37,G_OP,0)))&gt;0, SUMPRODUCT(ISNUMBER(MATCH(E38:AM38,{"ΓΘ"},0))*ISNUMBER(MATCH(E37:AM37,G_OP,0))), "")</f>
        <v/>
      </c>
      <c r="BG37" s="125" t="str">
        <f>IF(SUMPRODUCT(ISNUMBER(MATCH(E38:AM38,{"ΓΟ1"},0))*ISNUMBER(MATCH(E37:AM37,G_OP,0)))&gt;0, SUMPRODUCT(ISNUMBER(MATCH(E38:AM38,{"ΓΟ1"},0))*ISNUMBER(MATCH(E37:AM37,G_OP,0))), "")</f>
        <v/>
      </c>
      <c r="BH37" s="125" t="str">
        <f>IF(SUMPRODUCT(ISNUMBER(MATCH(E38:AM38,{"ΓΟ2"},0))*ISNUMBER(MATCH(E37:AM37,G_OP,0)))&gt;0, SUMPRODUCT(ISNUMBER(MATCH(E38:AM38,{"ΓΟ2"},0))*ISNUMBER(MATCH(E37:AM37,G_OP,0))), "")</f>
        <v/>
      </c>
      <c r="BI37" s="125" t="str">
        <f>IF(SUMPRODUCT(ISNUMBER(MATCH(E38:AM38,{"ΓΟ"},0))*ISNUMBER(MATCH(E37:AM37,G_OP,0)))&gt;0, SUMPRODUCT(ISNUMBER(MATCH(E38:AM38,{"ΓΟ"},0))*ISNUMBER(MATCH(E37:AM37,G_OP,0))), "")</f>
        <v/>
      </c>
      <c r="BJ37" s="155" t="str">
        <f>IF(COUNTIF(E38:AM38, "Γ.Υ.")&gt;0, COUNTIF(E38:AM38, "Γ.Υ."), "")</f>
        <v/>
      </c>
      <c r="BK37" s="165">
        <f>SUM(AN37:BJ38)</f>
        <v>0</v>
      </c>
      <c r="BL37" s="179">
        <v>18</v>
      </c>
      <c r="BM37" s="181"/>
    </row>
    <row r="38" spans="1:65" ht="15" customHeight="1" thickBot="1">
      <c r="A38" s="104"/>
      <c r="B38" s="138"/>
      <c r="C38" s="139"/>
      <c r="D38" s="140"/>
      <c r="E38" s="26"/>
      <c r="F38" s="27"/>
      <c r="G38" s="28"/>
      <c r="H38" s="28"/>
      <c r="I38" s="28"/>
      <c r="J38" s="27"/>
      <c r="K38" s="29"/>
      <c r="L38" s="30"/>
      <c r="M38" s="28"/>
      <c r="N38" s="28"/>
      <c r="O38" s="28"/>
      <c r="P38" s="28"/>
      <c r="Q38" s="28"/>
      <c r="R38" s="29"/>
      <c r="S38" s="30" t="s">
        <v>7</v>
      </c>
      <c r="T38" s="28" t="s">
        <v>10</v>
      </c>
      <c r="U38" s="28" t="s">
        <v>13</v>
      </c>
      <c r="V38" s="28"/>
      <c r="W38" s="28"/>
      <c r="X38" s="28"/>
      <c r="Y38" s="29"/>
      <c r="Z38" s="30"/>
      <c r="AA38" s="28"/>
      <c r="AB38" s="28"/>
      <c r="AC38" s="28"/>
      <c r="AD38" s="28"/>
      <c r="AE38" s="28"/>
      <c r="AF38" s="29"/>
      <c r="AG38" s="30"/>
      <c r="AH38" s="28"/>
      <c r="AI38" s="28"/>
      <c r="AJ38" s="28"/>
      <c r="AK38" s="28" t="s">
        <v>13</v>
      </c>
      <c r="AL38" s="28" t="s">
        <v>7</v>
      </c>
      <c r="AM38" s="31" t="s">
        <v>10</v>
      </c>
      <c r="AN38" s="135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56"/>
      <c r="BK38" s="166"/>
      <c r="BL38" s="180"/>
      <c r="BM38" s="182"/>
    </row>
    <row r="39" spans="1:65" ht="12" customHeight="1">
      <c r="A39" s="103">
        <v>19</v>
      </c>
      <c r="B39" s="117" t="s">
        <v>104</v>
      </c>
      <c r="C39" s="115" t="s">
        <v>18</v>
      </c>
      <c r="D39" s="119" t="s">
        <v>17</v>
      </c>
      <c r="E39" s="32" t="s">
        <v>56</v>
      </c>
      <c r="F39" s="55" t="s">
        <v>56</v>
      </c>
      <c r="G39" s="33" t="s">
        <v>56</v>
      </c>
      <c r="H39" s="33" t="s">
        <v>56</v>
      </c>
      <c r="I39" s="33"/>
      <c r="J39" s="55" t="s">
        <v>56</v>
      </c>
      <c r="K39" s="34" t="s">
        <v>56</v>
      </c>
      <c r="L39" s="35"/>
      <c r="M39" s="33"/>
      <c r="N39" s="33" t="s">
        <v>56</v>
      </c>
      <c r="O39" s="33" t="s">
        <v>56</v>
      </c>
      <c r="P39" s="33"/>
      <c r="Q39" s="33" t="s">
        <v>56</v>
      </c>
      <c r="R39" s="55" t="s">
        <v>56</v>
      </c>
      <c r="S39" s="35"/>
      <c r="T39" s="33"/>
      <c r="U39" s="33"/>
      <c r="V39" s="33" t="s">
        <v>56</v>
      </c>
      <c r="W39" s="33" t="s">
        <v>56</v>
      </c>
      <c r="X39" s="33" t="s">
        <v>56</v>
      </c>
      <c r="Y39" s="34" t="s">
        <v>56</v>
      </c>
      <c r="Z39" s="35" t="s">
        <v>56</v>
      </c>
      <c r="AA39" s="33" t="s">
        <v>56</v>
      </c>
      <c r="AB39" s="33" t="s">
        <v>56</v>
      </c>
      <c r="AC39" s="33" t="s">
        <v>56</v>
      </c>
      <c r="AD39" s="33"/>
      <c r="AE39" s="33"/>
      <c r="AF39" s="34"/>
      <c r="AG39" s="35"/>
      <c r="AH39" s="33"/>
      <c r="AI39" s="33"/>
      <c r="AJ39" s="33"/>
      <c r="AK39" s="33"/>
      <c r="AL39" s="33"/>
      <c r="AM39" s="36"/>
      <c r="AN39" s="136" t="str">
        <f>IF(SUMPRODUCT(ISNUMBER(MATCH(E40:AM40,{"Α1"},0))*ISNUMBER(MATCH(E39:AM39,A_GP,0)))&gt;0, SUMPRODUCT(ISNUMBER(MATCH(E40:AM40,{"Α1"},0))*ISNUMBER(MATCH(E39:AM39,A_GP,0))), "")</f>
        <v/>
      </c>
      <c r="AO39" s="123" t="str">
        <f>IF(SUMPRODUCT(ISNUMBER(MATCH(E40:AM40,{"Α2"},0))*ISNUMBER(MATCH(E39:AM39,A_GP,0)))&gt;0, SUMPRODUCT(ISNUMBER(MATCH(E40:AM40,{"Α2"},0))*ISNUMBER(MATCH(E39:AM39,A_GP,0))), "")</f>
        <v/>
      </c>
      <c r="AP39" s="123" t="str">
        <f>IF(SUMPRODUCT(ISNUMBER(MATCH(E40:AM40,{"Α3"},0))*ISNUMBER(MATCH(E39:AM39,A_GP,0)))&gt;0, SUMPRODUCT(ISNUMBER(MATCH(E40:AM40,{"Α3"},0))*ISNUMBER(MATCH(E39:AM39,A_GP,0))), "")</f>
        <v/>
      </c>
      <c r="AQ39" s="123" t="str">
        <f>IF(SUMPRODUCT(ISNUMBER(MATCH(E40:AM40,{"Α4"},0))*ISNUMBER(MATCH(E39:AM39,A_GP,0)))&gt;0, SUMPRODUCT(ISNUMBER(MATCH(E40:AM40,{"Α4"},0))*ISNUMBER(MATCH(E39:AM39,A_GP,0))), "")</f>
        <v/>
      </c>
      <c r="AR39" s="123" t="str">
        <f>IF(SUMPRODUCT(ISNUMBER(MATCH(E40:AM40,{"Α5"},0))*ISNUMBER(MATCH(E39:AM39,A_GP,0)))&gt;0, SUMPRODUCT(ISNUMBER(MATCH(E40:AM40,{"Α5"},0))*ISNUMBER(MATCH(E39:AM39,A_GP,0))), "")</f>
        <v/>
      </c>
      <c r="AS39" s="123" t="str">
        <f>IF(SUMPRODUCT(ISNUMBER(MATCH(E40:AM40,{"Α13"},0))*ISNUMBER(MATCH(E39:AM39,A_GP,0)))&gt;0, SUMPRODUCT(ISNUMBER(MATCH(E40:AM40,{"Α13"},0))*ISNUMBER(MATCH(E39:AM39,A_GP,0))), "")</f>
        <v/>
      </c>
      <c r="AT39" s="123" t="str">
        <f>IF(SUMPRODUCT(ISNUMBER(MATCH(E40:AM40,{"Α24"},0))*ISNUMBER(MATCH(E39:AM39,A_GP,0)))&gt;0, SUMPRODUCT(ISNUMBER(MATCH(E40:AM40,{"Α24"},0))*ISNUMBER(MATCH(E39:AM39,A_GP,0))), "")</f>
        <v/>
      </c>
      <c r="AU39" s="123" t="str">
        <f>IF(SUMPRODUCT(ISNUMBER(MATCH(E40:AM40,{"Β1"},0))*ISNUMBER(MATCH(E39:AM39,B_GP,0)))&gt;0, SUMPRODUCT(ISNUMBER(MATCH(E40:AM40,{"Β1"},0))*ISNUMBER(MATCH(E39:AM39,B_GP,0))), "")</f>
        <v/>
      </c>
      <c r="AV39" s="123" t="str">
        <f>IF(SUMPRODUCT(ISNUMBER(MATCH(E40:AM40,{"Β2"},0))*ISNUMBER(MATCH(E39:AM39,B_GP,0)))&gt;0, SUMPRODUCT(ISNUMBER(MATCH(E40:AM40,{"Β2"},0))*ISNUMBER(MATCH(E39:AM39,B_GP,0))), "")</f>
        <v/>
      </c>
      <c r="AW39" s="123" t="str">
        <f>IF(SUMPRODUCT(ISNUMBER(MATCH(E40:AM40,{"Β3"},0))*ISNUMBER(MATCH(E39:AM39,B_GP,0)))&gt;0, SUMPRODUCT(ISNUMBER(MATCH(E40:AM40,{"Β3"},0))*ISNUMBER(MATCH(E39:AM39,B_GP,0))), "")</f>
        <v/>
      </c>
      <c r="AX39" s="123" t="str">
        <f>IF(SUMPRODUCT(ISNUMBER(MATCH(E40:AM40,{"ΒΑ1"},0))*ISNUMBER(MATCH(E39:AM39,B_OP,0)))&gt;0, SUMPRODUCT(ISNUMBER(MATCH(E40:AM40,{"ΒΑ1"},0))*ISNUMBER(MATCH(E39:AM39,B_OP,0))), "")</f>
        <v/>
      </c>
      <c r="AY39" s="123" t="str">
        <f>IF(SUMPRODUCT(ISNUMBER(MATCH(E40:AM40,{"ΒΑ2"},0))*ISNUMBER(MATCH(E39:AM39,B_OP,0)))&gt;0, SUMPRODUCT(ISNUMBER(MATCH(E40:AM40,{"ΒΑ2"},0))*ISNUMBER(MATCH(E39:AM39,B_OP,0))), "")</f>
        <v/>
      </c>
      <c r="AZ39" s="123" t="str">
        <f>IF(SUMPRODUCT(ISNUMBER(MATCH(E40:AM40,{"ΒΘ1"},0))*ISNUMBER(MATCH(E39:AM39,B_OP,0)))&gt;0, SUMPRODUCT(ISNUMBER(MATCH(E40:AM40,{"ΒΘ1"},0))*ISNUMBER(MATCH(E39:AM39,B_OP,0))), "")</f>
        <v/>
      </c>
      <c r="BA39" s="123" t="str">
        <f>IF(SUMPRODUCT(ISNUMBER(MATCH(E40:AM40,{"ΒΘ2"},0))*ISNUMBER(MATCH(E39:AM39,B_OP,0)))&gt;0, SUMPRODUCT(ISNUMBER(MATCH(E40:AM40,{"ΒΘ2"},0))*ISNUMBER(MATCH(E39:AM39,B_OP,0))), "")</f>
        <v/>
      </c>
      <c r="BB39" s="123" t="str">
        <f>IF(SUMPRODUCT(ISNUMBER(MATCH(E40:AM40,{"Γ1"},0))*ISNUMBER(MATCH(E39:AM39,G_GP,0)))&gt;0, SUMPRODUCT(ISNUMBER(MATCH(E40:AM40,{"Γ1"},0))*ISNUMBER(MATCH(E39:AM39,G_GP,0))), "")</f>
        <v/>
      </c>
      <c r="BC39" s="123" t="str">
        <f>IF(SUMPRODUCT(ISNUMBER(MATCH(E40:AM40,{"Γ2"},0))*ISNUMBER(MATCH(E39:AM39,G_GP,0)))&gt;0, SUMPRODUCT(ISNUMBER(MATCH(E40:AM40,{"Γ2"},0))*ISNUMBER(MATCH(E39:AM39,G_GP,0))), "")</f>
        <v/>
      </c>
      <c r="BD39" s="123" t="str">
        <f>IF(SUMPRODUCT(ISNUMBER(MATCH(E40:AM40,{"Γ3"},0))*ISNUMBER(MATCH(E39:AM39,G_GP,0)))&gt;0, SUMPRODUCT(ISNUMBER(MATCH(E40:AM40,{"Γ3"},0))*ISNUMBER(MATCH(E39:AM39,G_GP,0))), "")</f>
        <v/>
      </c>
      <c r="BE39" s="123" t="str">
        <f>IF(SUMPRODUCT(ISNUMBER(MATCH(E40:AM40,{"ΓΑ"},0))*ISNUMBER(MATCH(E39:AM39,G_OP,0)))&gt;0, SUMPRODUCT(ISNUMBER(MATCH(E40:AM40,{"ΓΑ"},0))*ISNUMBER(MATCH(E39:AM39,G_OP,0))), "")</f>
        <v/>
      </c>
      <c r="BF39" s="123" t="str">
        <f>IF(SUMPRODUCT(ISNUMBER(MATCH(E40:AM40,{"ΓΘ"},0))*ISNUMBER(MATCH(E39:AM39,G_OP,0)))&gt;0, SUMPRODUCT(ISNUMBER(MATCH(E40:AM40,{"ΓΘ"},0))*ISNUMBER(MATCH(E39:AM39,G_OP,0))), "")</f>
        <v/>
      </c>
      <c r="BG39" s="123" t="str">
        <f>IF(SUMPRODUCT(ISNUMBER(MATCH(E40:AM40,{"ΓΟ1"},0))*ISNUMBER(MATCH(E39:AM39,G_OP,0)))&gt;0, SUMPRODUCT(ISNUMBER(MATCH(E40:AM40,{"ΓΟ1"},0))*ISNUMBER(MATCH(E39:AM39,G_OP,0))), "")</f>
        <v/>
      </c>
      <c r="BH39" s="123" t="str">
        <f>IF(SUMPRODUCT(ISNUMBER(MATCH(E40:AM40,{"ΓΟ2"},0))*ISNUMBER(MATCH(E39:AM39,G_OP,0)))&gt;0, SUMPRODUCT(ISNUMBER(MATCH(E40:AM40,{"ΓΟ2"},0))*ISNUMBER(MATCH(E39:AM39,G_OP,0))), "")</f>
        <v/>
      </c>
      <c r="BI39" s="123" t="str">
        <f>IF(SUMPRODUCT(ISNUMBER(MATCH(E40:AM40,{"ΓΟ"},0))*ISNUMBER(MATCH(E39:AM39,G_OP,0)))&gt;0, SUMPRODUCT(ISNUMBER(MATCH(E40:AM40,{"ΓΟ"},0))*ISNUMBER(MATCH(E39:AM39,G_OP,0))), "")</f>
        <v/>
      </c>
      <c r="BJ39" s="141" t="str">
        <f>IF(COUNTIF(E40:AM40, "Γ.Υ.")&gt;0, COUNTIF(E40:AM40, "Γ.Υ."), "")</f>
        <v/>
      </c>
      <c r="BK39" s="128">
        <f>SUM(AN39:BJ40)</f>
        <v>0</v>
      </c>
      <c r="BL39" s="130">
        <v>23</v>
      </c>
      <c r="BM39" s="132"/>
    </row>
    <row r="40" spans="1:65" ht="15" customHeight="1" thickBot="1">
      <c r="A40" s="104"/>
      <c r="B40" s="118"/>
      <c r="C40" s="116"/>
      <c r="D40" s="120"/>
      <c r="E40" s="37" t="s">
        <v>10</v>
      </c>
      <c r="F40" s="38" t="s">
        <v>21</v>
      </c>
      <c r="G40" s="39" t="s">
        <v>53</v>
      </c>
      <c r="H40" s="39" t="s">
        <v>53</v>
      </c>
      <c r="I40" s="39"/>
      <c r="J40" s="38" t="s">
        <v>7</v>
      </c>
      <c r="K40" s="40" t="s">
        <v>13</v>
      </c>
      <c r="L40" s="41"/>
      <c r="M40" s="39"/>
      <c r="N40" s="39" t="s">
        <v>19</v>
      </c>
      <c r="O40" s="39" t="s">
        <v>53</v>
      </c>
      <c r="P40" s="39"/>
      <c r="Q40" s="39" t="s">
        <v>7</v>
      </c>
      <c r="R40" s="38" t="s">
        <v>25</v>
      </c>
      <c r="S40" s="41"/>
      <c r="T40" s="39"/>
      <c r="U40" s="39"/>
      <c r="V40" s="39" t="s">
        <v>53</v>
      </c>
      <c r="W40" s="39" t="s">
        <v>25</v>
      </c>
      <c r="X40" s="39" t="s">
        <v>21</v>
      </c>
      <c r="Y40" s="40" t="s">
        <v>19</v>
      </c>
      <c r="Z40" s="41" t="s">
        <v>53</v>
      </c>
      <c r="AA40" s="39" t="s">
        <v>53</v>
      </c>
      <c r="AB40" s="39" t="s">
        <v>13</v>
      </c>
      <c r="AC40" s="39" t="s">
        <v>10</v>
      </c>
      <c r="AD40" s="39"/>
      <c r="AE40" s="39"/>
      <c r="AF40" s="40"/>
      <c r="AG40" s="41"/>
      <c r="AH40" s="39"/>
      <c r="AI40" s="39"/>
      <c r="AJ40" s="39"/>
      <c r="AK40" s="39"/>
      <c r="AL40" s="39"/>
      <c r="AM40" s="42"/>
      <c r="AN40" s="137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42"/>
      <c r="BK40" s="129"/>
      <c r="BL40" s="131"/>
      <c r="BM40" s="133"/>
    </row>
    <row r="41" spans="1:65" ht="12" customHeight="1">
      <c r="A41" s="103">
        <v>20</v>
      </c>
      <c r="B41" s="138" t="s">
        <v>105</v>
      </c>
      <c r="C41" s="139" t="s">
        <v>24</v>
      </c>
      <c r="D41" s="140" t="s">
        <v>23</v>
      </c>
      <c r="E41" s="7" t="s">
        <v>54</v>
      </c>
      <c r="F41" s="56"/>
      <c r="G41" s="8" t="s">
        <v>54</v>
      </c>
      <c r="H41" s="8"/>
      <c r="I41" s="8" t="s">
        <v>54</v>
      </c>
      <c r="J41" s="56" t="s">
        <v>54</v>
      </c>
      <c r="K41" s="9" t="s">
        <v>54</v>
      </c>
      <c r="L41" s="10"/>
      <c r="M41" s="8" t="s">
        <v>54</v>
      </c>
      <c r="N41" s="8" t="s">
        <v>54</v>
      </c>
      <c r="O41" s="8"/>
      <c r="P41" s="8" t="s">
        <v>54</v>
      </c>
      <c r="Q41" s="8" t="s">
        <v>54</v>
      </c>
      <c r="R41" s="9"/>
      <c r="S41" s="10" t="s">
        <v>54</v>
      </c>
      <c r="T41" s="8" t="s">
        <v>54</v>
      </c>
      <c r="U41" s="8" t="s">
        <v>54</v>
      </c>
      <c r="V41" s="8"/>
      <c r="W41" s="8"/>
      <c r="X41" s="8"/>
      <c r="Y41" s="9"/>
      <c r="Z41" s="10"/>
      <c r="AA41" s="8"/>
      <c r="AB41" s="8"/>
      <c r="AC41" s="8"/>
      <c r="AD41" s="8" t="s">
        <v>54</v>
      </c>
      <c r="AE41" s="8" t="s">
        <v>54</v>
      </c>
      <c r="AF41" s="9" t="s">
        <v>54</v>
      </c>
      <c r="AG41" s="8" t="s">
        <v>54</v>
      </c>
      <c r="AH41" s="8"/>
      <c r="AI41" s="8" t="s">
        <v>54</v>
      </c>
      <c r="AJ41" s="8" t="s">
        <v>54</v>
      </c>
      <c r="AK41" s="8"/>
      <c r="AL41" s="8"/>
      <c r="AM41" s="19"/>
      <c r="AN41" s="134" t="str">
        <f>IF(SUMPRODUCT(ISNUMBER(MATCH(E42:AM42,{"Α1"},0))*ISNUMBER(MATCH(E41:AM41,A_GP,0)))&gt;0, SUMPRODUCT(ISNUMBER(MATCH(E42:AM42,{"Α1"},0))*ISNUMBER(MATCH(E41:AM41,A_GP,0))), "")</f>
        <v/>
      </c>
      <c r="AO41" s="125" t="str">
        <f>IF(SUMPRODUCT(ISNUMBER(MATCH(E42:AM42,{"Α2"},0))*ISNUMBER(MATCH(E41:AM41,A_GP,0)))&gt;0, SUMPRODUCT(ISNUMBER(MATCH(E42:AM42,{"Α2"},0))*ISNUMBER(MATCH(E41:AM41,A_GP,0))), "")</f>
        <v/>
      </c>
      <c r="AP41" s="125" t="str">
        <f>IF(SUMPRODUCT(ISNUMBER(MATCH(E42:AM42,{"Α3"},0))*ISNUMBER(MATCH(E41:AM41,A_GP,0)))&gt;0, SUMPRODUCT(ISNUMBER(MATCH(E42:AM42,{"Α3"},0))*ISNUMBER(MATCH(E41:AM41,A_GP,0))), "")</f>
        <v/>
      </c>
      <c r="AQ41" s="125" t="str">
        <f>IF(SUMPRODUCT(ISNUMBER(MATCH(E42:AM42,{"Α4"},0))*ISNUMBER(MATCH(E41:AM41,A_GP,0)))&gt;0, SUMPRODUCT(ISNUMBER(MATCH(E42:AM42,{"Α4"},0))*ISNUMBER(MATCH(E41:AM41,A_GP,0))), "")</f>
        <v/>
      </c>
      <c r="AR41" s="125" t="str">
        <f>IF(SUMPRODUCT(ISNUMBER(MATCH(E42:AM42,{"Α5"},0))*ISNUMBER(MATCH(E41:AM41,A_GP,0)))&gt;0, SUMPRODUCT(ISNUMBER(MATCH(E42:AM42,{"Α5"},0))*ISNUMBER(MATCH(E41:AM41,A_GP,0))), "")</f>
        <v/>
      </c>
      <c r="AS41" s="125" t="str">
        <f>IF(SUMPRODUCT(ISNUMBER(MATCH(E42:AM42,{"Α13"},0))*ISNUMBER(MATCH(E41:AM41,A_GP,0)))&gt;0, SUMPRODUCT(ISNUMBER(MATCH(E42:AM42,{"Α13"},0))*ISNUMBER(MATCH(E41:AM41,A_GP,0))), "")</f>
        <v/>
      </c>
      <c r="AT41" s="125" t="str">
        <f>IF(SUMPRODUCT(ISNUMBER(MATCH(E42:AM42,{"Α24"},0))*ISNUMBER(MATCH(E41:AM41,A_GP,0)))&gt;0, SUMPRODUCT(ISNUMBER(MATCH(E42:AM42,{"Α24"},0))*ISNUMBER(MATCH(E41:AM41,A_GP,0))), "")</f>
        <v/>
      </c>
      <c r="AU41" s="125" t="str">
        <f>IF(SUMPRODUCT(ISNUMBER(MATCH(E42:AM42,{"Β1"},0))*ISNUMBER(MATCH(E41:AM41,B_GP,0)))&gt;0, SUMPRODUCT(ISNUMBER(MATCH(E42:AM42,{"Β1"},0))*ISNUMBER(MATCH(E41:AM41,B_GP,0))), "")</f>
        <v/>
      </c>
      <c r="AV41" s="125" t="str">
        <f>IF(SUMPRODUCT(ISNUMBER(MATCH(E42:AM42,{"Β2"},0))*ISNUMBER(MATCH(E41:AM41,B_GP,0)))&gt;0, SUMPRODUCT(ISNUMBER(MATCH(E42:AM42,{"Β2"},0))*ISNUMBER(MATCH(E41:AM41,B_GP,0))), "")</f>
        <v/>
      </c>
      <c r="AW41" s="125" t="str">
        <f>IF(SUMPRODUCT(ISNUMBER(MATCH(E42:AM42,{"Β3"},0))*ISNUMBER(MATCH(E41:AM41,B_GP,0)))&gt;0, SUMPRODUCT(ISNUMBER(MATCH(E42:AM42,{"Β3"},0))*ISNUMBER(MATCH(E41:AM41,B_GP,0))), "")</f>
        <v/>
      </c>
      <c r="AX41" s="125" t="str">
        <f>IF(SUMPRODUCT(ISNUMBER(MATCH(E42:AM42,{"ΒΑ1"},0))*ISNUMBER(MATCH(E41:AM41,B_OP,0)))&gt;0, SUMPRODUCT(ISNUMBER(MATCH(E42:AM42,{"ΒΑ1"},0))*ISNUMBER(MATCH(E41:AM41,B_OP,0))), "")</f>
        <v/>
      </c>
      <c r="AY41" s="125" t="str">
        <f>IF(SUMPRODUCT(ISNUMBER(MATCH(E42:AM42,{"ΒΑ2"},0))*ISNUMBER(MATCH(E41:AM41,B_OP,0)))&gt;0, SUMPRODUCT(ISNUMBER(MATCH(E42:AM42,{"ΒΑ2"},0))*ISNUMBER(MATCH(E41:AM41,B_OP,0))), "")</f>
        <v/>
      </c>
      <c r="AZ41" s="125" t="str">
        <f>IF(SUMPRODUCT(ISNUMBER(MATCH(E42:AM42,{"ΒΘ1"},0))*ISNUMBER(MATCH(E41:AM41,B_OP,0)))&gt;0, SUMPRODUCT(ISNUMBER(MATCH(E42:AM42,{"ΒΘ1"},0))*ISNUMBER(MATCH(E41:AM41,B_OP,0))), "")</f>
        <v/>
      </c>
      <c r="BA41" s="125" t="str">
        <f>IF(SUMPRODUCT(ISNUMBER(MATCH(E42:AM42,{"ΒΘ2"},0))*ISNUMBER(MATCH(E41:AM41,B_OP,0)))&gt;0, SUMPRODUCT(ISNUMBER(MATCH(E42:AM42,{"ΒΘ2"},0))*ISNUMBER(MATCH(E41:AM41,B_OP,0))), "")</f>
        <v/>
      </c>
      <c r="BB41" s="125" t="str">
        <f>IF(SUMPRODUCT(ISNUMBER(MATCH(E42:AM42,{"Γ1"},0))*ISNUMBER(MATCH(E41:AM41,G_GP,0)))&gt;0, SUMPRODUCT(ISNUMBER(MATCH(E42:AM42,{"Γ1"},0))*ISNUMBER(MATCH(E41:AM41,G_GP,0))), "")</f>
        <v/>
      </c>
      <c r="BC41" s="125" t="str">
        <f>IF(SUMPRODUCT(ISNUMBER(MATCH(E42:AM42,{"Γ2"},0))*ISNUMBER(MATCH(E41:AM41,G_GP,0)))&gt;0, SUMPRODUCT(ISNUMBER(MATCH(E42:AM42,{"Γ2"},0))*ISNUMBER(MATCH(E41:AM41,G_GP,0))), "")</f>
        <v/>
      </c>
      <c r="BD41" s="125" t="str">
        <f>IF(SUMPRODUCT(ISNUMBER(MATCH(E42:AM42,{"Γ3"},0))*ISNUMBER(MATCH(E41:AM41,G_GP,0)))&gt;0, SUMPRODUCT(ISNUMBER(MATCH(E42:AM42,{"Γ3"},0))*ISNUMBER(MATCH(E41:AM41,G_GP,0))), "")</f>
        <v/>
      </c>
      <c r="BE41" s="125" t="str">
        <f>IF(SUMPRODUCT(ISNUMBER(MATCH(E42:AM42,{"ΓΑ"},0))*ISNUMBER(MATCH(E41:AM41,G_OP,0)))&gt;0, SUMPRODUCT(ISNUMBER(MATCH(E42:AM42,{"ΓΑ"},0))*ISNUMBER(MATCH(E41:AM41,G_OP,0))), "")</f>
        <v/>
      </c>
      <c r="BF41" s="125" t="str">
        <f>IF(SUMPRODUCT(ISNUMBER(MATCH(E42:AM42,{"ΓΘ"},0))*ISNUMBER(MATCH(E41:AM41,G_OP,0)))&gt;0, SUMPRODUCT(ISNUMBER(MATCH(E42:AM42,{"ΓΘ"},0))*ISNUMBER(MATCH(E41:AM41,G_OP,0))), "")</f>
        <v/>
      </c>
      <c r="BG41" s="125" t="str">
        <f>IF(SUMPRODUCT(ISNUMBER(MATCH(E42:AM42,{"ΓΟ1"},0))*ISNUMBER(MATCH(E41:AM41,G_OP,0)))&gt;0, SUMPRODUCT(ISNUMBER(MATCH(E42:AM42,{"ΓΟ1"},0))*ISNUMBER(MATCH(E41:AM41,G_OP,0))), "")</f>
        <v/>
      </c>
      <c r="BH41" s="125" t="str">
        <f>IF(SUMPRODUCT(ISNUMBER(MATCH(E42:AM42,{"ΓΟ2"},0))*ISNUMBER(MATCH(E41:AM41,G_OP,0)))&gt;0, SUMPRODUCT(ISNUMBER(MATCH(E42:AM42,{"ΓΟ2"},0))*ISNUMBER(MATCH(E41:AM41,G_OP,0))), "")</f>
        <v/>
      </c>
      <c r="BI41" s="125" t="str">
        <f>IF(SUMPRODUCT(ISNUMBER(MATCH(E42:AM42,{"ΓΟ"},0))*ISNUMBER(MATCH(E41:AM41,G_OP,0)))&gt;0, SUMPRODUCT(ISNUMBER(MATCH(E42:AM42,{"ΓΟ"},0))*ISNUMBER(MATCH(E41:AM41,G_OP,0))), "")</f>
        <v/>
      </c>
      <c r="BJ41" s="155" t="str">
        <f>IF(COUNTIF(E42:AM42, "Γ.Υ.")&gt;0, COUNTIF(E42:AM42, "Γ.Υ."), "")</f>
        <v/>
      </c>
      <c r="BK41" s="165">
        <f>SUM(AN41:BJ42)</f>
        <v>0</v>
      </c>
      <c r="BL41" s="179">
        <v>18</v>
      </c>
      <c r="BM41" s="181"/>
    </row>
    <row r="42" spans="1:65" ht="15" customHeight="1" thickBot="1">
      <c r="A42" s="104"/>
      <c r="B42" s="138"/>
      <c r="C42" s="139"/>
      <c r="D42" s="140"/>
      <c r="E42" s="26" t="s">
        <v>19</v>
      </c>
      <c r="F42" s="27"/>
      <c r="G42" s="28" t="s">
        <v>10</v>
      </c>
      <c r="H42" s="28"/>
      <c r="I42" s="28" t="s">
        <v>25</v>
      </c>
      <c r="J42" s="27" t="s">
        <v>13</v>
      </c>
      <c r="K42" s="29" t="s">
        <v>21</v>
      </c>
      <c r="L42" s="30"/>
      <c r="M42" s="28" t="s">
        <v>53</v>
      </c>
      <c r="N42" s="28" t="s">
        <v>53</v>
      </c>
      <c r="O42" s="28"/>
      <c r="P42" s="28" t="s">
        <v>10</v>
      </c>
      <c r="Q42" s="28" t="s">
        <v>13</v>
      </c>
      <c r="R42" s="29"/>
      <c r="S42" s="30" t="s">
        <v>53</v>
      </c>
      <c r="T42" s="28" t="s">
        <v>53</v>
      </c>
      <c r="U42" s="28" t="s">
        <v>7</v>
      </c>
      <c r="V42" s="28"/>
      <c r="W42" s="28"/>
      <c r="X42" s="28"/>
      <c r="Y42" s="29"/>
      <c r="Z42" s="30"/>
      <c r="AA42" s="28"/>
      <c r="AB42" s="28"/>
      <c r="AC42" s="28"/>
      <c r="AD42" s="28" t="s">
        <v>7</v>
      </c>
      <c r="AE42" s="28" t="s">
        <v>25</v>
      </c>
      <c r="AF42" s="29" t="s">
        <v>21</v>
      </c>
      <c r="AG42" s="28" t="s">
        <v>19</v>
      </c>
      <c r="AH42" s="28"/>
      <c r="AI42" s="28" t="s">
        <v>53</v>
      </c>
      <c r="AJ42" s="28" t="s">
        <v>53</v>
      </c>
      <c r="AK42" s="28"/>
      <c r="AL42" s="28"/>
      <c r="AM42" s="31"/>
      <c r="AN42" s="135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56"/>
      <c r="BK42" s="166"/>
      <c r="BL42" s="180"/>
      <c r="BM42" s="182"/>
    </row>
    <row r="43" spans="1:65" ht="12" customHeight="1">
      <c r="A43" s="103">
        <v>21</v>
      </c>
      <c r="B43" s="117" t="s">
        <v>87</v>
      </c>
      <c r="C43" s="115" t="s">
        <v>30</v>
      </c>
      <c r="D43" s="119" t="s">
        <v>29</v>
      </c>
      <c r="E43" s="32"/>
      <c r="F43" s="55"/>
      <c r="G43" s="33"/>
      <c r="H43" s="33" t="s">
        <v>58</v>
      </c>
      <c r="I43" s="33" t="s">
        <v>58</v>
      </c>
      <c r="J43" s="55"/>
      <c r="K43" s="34"/>
      <c r="L43" s="35"/>
      <c r="M43" s="33"/>
      <c r="N43" s="33" t="s">
        <v>58</v>
      </c>
      <c r="O43" s="33" t="s">
        <v>58</v>
      </c>
      <c r="P43" s="33" t="s">
        <v>58</v>
      </c>
      <c r="Q43" s="33"/>
      <c r="R43" s="34" t="s">
        <v>58</v>
      </c>
      <c r="S43" s="35"/>
      <c r="T43" s="33"/>
      <c r="U43" s="33"/>
      <c r="V43" s="33"/>
      <c r="W43" s="33"/>
      <c r="X43" s="33"/>
      <c r="Y43" s="33"/>
      <c r="Z43" s="35"/>
      <c r="AA43" s="33"/>
      <c r="AB43" s="33"/>
      <c r="AC43" s="33"/>
      <c r="AD43" s="33"/>
      <c r="AE43" s="33"/>
      <c r="AF43" s="34"/>
      <c r="AG43" s="35"/>
      <c r="AH43" s="33"/>
      <c r="AI43" s="33"/>
      <c r="AJ43" s="33"/>
      <c r="AK43" s="33"/>
      <c r="AL43" s="33"/>
      <c r="AM43" s="36"/>
      <c r="AN43" s="136" t="str">
        <f>IF(SUMPRODUCT(ISNUMBER(MATCH(E44:AM44,{"Α1"},0))*ISNUMBER(MATCH(E43:AM43,A_GP,0)))&gt;0, SUMPRODUCT(ISNUMBER(MATCH(E44:AM44,{"Α1"},0))*ISNUMBER(MATCH(E43:AM43,A_GP,0))), "")</f>
        <v/>
      </c>
      <c r="AO43" s="123" t="str">
        <f>IF(SUMPRODUCT(ISNUMBER(MATCH(E44:AM44,{"Α2"},0))*ISNUMBER(MATCH(E43:AM43,A_GP,0)))&gt;0, SUMPRODUCT(ISNUMBER(MATCH(E44:AM44,{"Α2"},0))*ISNUMBER(MATCH(E43:AM43,A_GP,0))), "")</f>
        <v/>
      </c>
      <c r="AP43" s="123" t="str">
        <f>IF(SUMPRODUCT(ISNUMBER(MATCH(E44:AM44,{"Α3"},0))*ISNUMBER(MATCH(E43:AM43,A_GP,0)))&gt;0, SUMPRODUCT(ISNUMBER(MATCH(E44:AM44,{"Α3"},0))*ISNUMBER(MATCH(E43:AM43,A_GP,0))), "")</f>
        <v/>
      </c>
      <c r="AQ43" s="123" t="str">
        <f>IF(SUMPRODUCT(ISNUMBER(MATCH(E44:AM44,{"Α4"},0))*ISNUMBER(MATCH(E43:AM43,A_GP,0)))&gt;0, SUMPRODUCT(ISNUMBER(MATCH(E44:AM44,{"Α4"},0))*ISNUMBER(MATCH(E43:AM43,A_GP,0))), "")</f>
        <v/>
      </c>
      <c r="AR43" s="123" t="str">
        <f>IF(SUMPRODUCT(ISNUMBER(MATCH(E44:AM44,{"Α5"},0))*ISNUMBER(MATCH(E43:AM43,A_GP,0)))&gt;0, SUMPRODUCT(ISNUMBER(MATCH(E44:AM44,{"Α5"},0))*ISNUMBER(MATCH(E43:AM43,A_GP,0))), "")</f>
        <v/>
      </c>
      <c r="AS43" s="123" t="str">
        <f>IF(SUMPRODUCT(ISNUMBER(MATCH(E44:AM44,{"Α13"},0))*ISNUMBER(MATCH(E43:AM43,A_GP,0)))&gt;0, SUMPRODUCT(ISNUMBER(MATCH(E44:AM44,{"Α13"},0))*ISNUMBER(MATCH(E43:AM43,A_GP,0))), "")</f>
        <v/>
      </c>
      <c r="AT43" s="123" t="str">
        <f>IF(SUMPRODUCT(ISNUMBER(MATCH(E44:AM44,{"Α24"},0))*ISNUMBER(MATCH(E43:AM43,A_GP,0)))&gt;0, SUMPRODUCT(ISNUMBER(MATCH(E44:AM44,{"Α24"},0))*ISNUMBER(MATCH(E43:AM43,A_GP,0))), "")</f>
        <v/>
      </c>
      <c r="AU43" s="123" t="str">
        <f>IF(SUMPRODUCT(ISNUMBER(MATCH(E44:AM44,{"Β1"},0))*ISNUMBER(MATCH(E43:AM43,B_GP,0)))&gt;0, SUMPRODUCT(ISNUMBER(MATCH(E44:AM44,{"Β1"},0))*ISNUMBER(MATCH(E43:AM43,B_GP,0))), "")</f>
        <v/>
      </c>
      <c r="AV43" s="123" t="str">
        <f>IF(SUMPRODUCT(ISNUMBER(MATCH(E44:AM44,{"Β2"},0))*ISNUMBER(MATCH(E43:AM43,B_GP,0)))&gt;0, SUMPRODUCT(ISNUMBER(MATCH(E44:AM44,{"Β2"},0))*ISNUMBER(MATCH(E43:AM43,B_GP,0))), "")</f>
        <v/>
      </c>
      <c r="AW43" s="123" t="str">
        <f>IF(SUMPRODUCT(ISNUMBER(MATCH(E44:AM44,{"Β3"},0))*ISNUMBER(MATCH(E43:AM43,B_GP,0)))&gt;0, SUMPRODUCT(ISNUMBER(MATCH(E44:AM44,{"Β3"},0))*ISNUMBER(MATCH(E43:AM43,B_GP,0))), "")</f>
        <v/>
      </c>
      <c r="AX43" s="123" t="str">
        <f>IF(SUMPRODUCT(ISNUMBER(MATCH(E44:AM44,{"ΒΑ1"},0))*ISNUMBER(MATCH(E43:AM43,B_OP,0)))&gt;0, SUMPRODUCT(ISNUMBER(MATCH(E44:AM44,{"ΒΑ1"},0))*ISNUMBER(MATCH(E43:AM43,B_OP,0))), "")</f>
        <v/>
      </c>
      <c r="AY43" s="123" t="str">
        <f>IF(SUMPRODUCT(ISNUMBER(MATCH(E44:AM44,{"ΒΑ2"},0))*ISNUMBER(MATCH(E43:AM43,B_OP,0)))&gt;0, SUMPRODUCT(ISNUMBER(MATCH(E44:AM44,{"ΒΑ2"},0))*ISNUMBER(MATCH(E43:AM43,B_OP,0))), "")</f>
        <v/>
      </c>
      <c r="AZ43" s="123" t="str">
        <f>IF(SUMPRODUCT(ISNUMBER(MATCH(E44:AM44,{"ΒΘ1"},0))*ISNUMBER(MATCH(E43:AM43,B_OP,0)))&gt;0, SUMPRODUCT(ISNUMBER(MATCH(E44:AM44,{"ΒΘ1"},0))*ISNUMBER(MATCH(E43:AM43,B_OP,0))), "")</f>
        <v/>
      </c>
      <c r="BA43" s="123" t="str">
        <f>IF(SUMPRODUCT(ISNUMBER(MATCH(E44:AM44,{"ΒΘ2"},0))*ISNUMBER(MATCH(E43:AM43,B_OP,0)))&gt;0, SUMPRODUCT(ISNUMBER(MATCH(E44:AM44,{"ΒΘ2"},0))*ISNUMBER(MATCH(E43:AM43,B_OP,0))), "")</f>
        <v/>
      </c>
      <c r="BB43" s="123" t="str">
        <f>IF(SUMPRODUCT(ISNUMBER(MATCH(E44:AM44,{"Γ1"},0))*ISNUMBER(MATCH(E43:AM43,G_GP,0)))&gt;0, SUMPRODUCT(ISNUMBER(MATCH(E44:AM44,{"Γ1"},0))*ISNUMBER(MATCH(E43:AM43,G_GP,0))), "")</f>
        <v/>
      </c>
      <c r="BC43" s="123" t="str">
        <f>IF(SUMPRODUCT(ISNUMBER(MATCH(E44:AM44,{"Γ2"},0))*ISNUMBER(MATCH(E43:AM43,G_GP,0)))&gt;0, SUMPRODUCT(ISNUMBER(MATCH(E44:AM44,{"Γ2"},0))*ISNUMBER(MATCH(E43:AM43,G_GP,0))), "")</f>
        <v/>
      </c>
      <c r="BD43" s="123" t="str">
        <f>IF(SUMPRODUCT(ISNUMBER(MATCH(E44:AM44,{"Γ3"},0))*ISNUMBER(MATCH(E43:AM43,G_GP,0)))&gt;0, SUMPRODUCT(ISNUMBER(MATCH(E44:AM44,{"Γ3"},0))*ISNUMBER(MATCH(E43:AM43,G_GP,0))), "")</f>
        <v/>
      </c>
      <c r="BE43" s="123" t="str">
        <f>IF(SUMPRODUCT(ISNUMBER(MATCH(E44:AM44,{"ΓΑ"},0))*ISNUMBER(MATCH(E43:AM43,G_OP,0)))&gt;0, SUMPRODUCT(ISNUMBER(MATCH(E44:AM44,{"ΓΑ"},0))*ISNUMBER(MATCH(E43:AM43,G_OP,0))), "")</f>
        <v/>
      </c>
      <c r="BF43" s="123" t="str">
        <f>IF(SUMPRODUCT(ISNUMBER(MATCH(E44:AM44,{"ΓΘ"},0))*ISNUMBER(MATCH(E43:AM43,G_OP,0)))&gt;0, SUMPRODUCT(ISNUMBER(MATCH(E44:AM44,{"ΓΘ"},0))*ISNUMBER(MATCH(E43:AM43,G_OP,0))), "")</f>
        <v/>
      </c>
      <c r="BG43" s="123" t="str">
        <f>IF(SUMPRODUCT(ISNUMBER(MATCH(E44:AM44,{"ΓΟ1"},0))*ISNUMBER(MATCH(E43:AM43,G_OP,0)))&gt;0, SUMPRODUCT(ISNUMBER(MATCH(E44:AM44,{"ΓΟ1"},0))*ISNUMBER(MATCH(E43:AM43,G_OP,0))), "")</f>
        <v/>
      </c>
      <c r="BH43" s="123" t="str">
        <f>IF(SUMPRODUCT(ISNUMBER(MATCH(E44:AM44,{"ΓΟ2"},0))*ISNUMBER(MATCH(E43:AM43,G_OP,0)))&gt;0, SUMPRODUCT(ISNUMBER(MATCH(E44:AM44,{"ΓΟ2"},0))*ISNUMBER(MATCH(E43:AM43,G_OP,0))), "")</f>
        <v/>
      </c>
      <c r="BI43" s="123" t="str">
        <f>IF(SUMPRODUCT(ISNUMBER(MATCH(E44:AM44,{"ΓΟ"},0))*ISNUMBER(MATCH(E43:AM43,G_OP,0)))&gt;0, SUMPRODUCT(ISNUMBER(MATCH(E44:AM44,{"ΓΟ"},0))*ISNUMBER(MATCH(E43:AM43,G_OP,0))), "")</f>
        <v/>
      </c>
      <c r="BJ43" s="141" t="str">
        <f>IF(COUNTIF(E44:AM44, "Γ.Υ.")&gt;0, COUNTIF(E44:AM44, "Γ.Υ."), "")</f>
        <v/>
      </c>
      <c r="BK43" s="128">
        <f>SUM(AN43:BJ44)</f>
        <v>0</v>
      </c>
      <c r="BL43" s="130">
        <v>21</v>
      </c>
      <c r="BM43" s="132"/>
    </row>
    <row r="44" spans="1:65" ht="15" customHeight="1" thickBot="1">
      <c r="A44" s="104"/>
      <c r="B44" s="118"/>
      <c r="C44" s="116"/>
      <c r="D44" s="120"/>
      <c r="E44" s="37"/>
      <c r="F44" s="38"/>
      <c r="G44" s="39"/>
      <c r="H44" s="39" t="s">
        <v>10</v>
      </c>
      <c r="I44" s="39" t="s">
        <v>7</v>
      </c>
      <c r="J44" s="38"/>
      <c r="K44" s="40"/>
      <c r="L44" s="41"/>
      <c r="M44" s="39"/>
      <c r="N44" s="39" t="s">
        <v>21</v>
      </c>
      <c r="O44" s="39" t="s">
        <v>19</v>
      </c>
      <c r="P44" s="39" t="s">
        <v>7</v>
      </c>
      <c r="Q44" s="39"/>
      <c r="R44" s="40" t="s">
        <v>10</v>
      </c>
      <c r="S44" s="41"/>
      <c r="T44" s="39"/>
      <c r="U44" s="39"/>
      <c r="V44" s="39"/>
      <c r="W44" s="39"/>
      <c r="X44" s="39"/>
      <c r="Y44" s="39"/>
      <c r="Z44" s="41"/>
      <c r="AA44" s="39"/>
      <c r="AB44" s="39"/>
      <c r="AC44" s="39"/>
      <c r="AD44" s="39"/>
      <c r="AE44" s="39"/>
      <c r="AF44" s="40"/>
      <c r="AG44" s="41"/>
      <c r="AH44" s="39"/>
      <c r="AI44" s="39"/>
      <c r="AJ44" s="39"/>
      <c r="AK44" s="39"/>
      <c r="AL44" s="39"/>
      <c r="AM44" s="42"/>
      <c r="AN44" s="137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42"/>
      <c r="BK44" s="129"/>
      <c r="BL44" s="131"/>
      <c r="BM44" s="133"/>
    </row>
    <row r="45" spans="1:65" ht="12" customHeight="1">
      <c r="A45" s="103">
        <v>22</v>
      </c>
      <c r="B45" s="191" t="s">
        <v>90</v>
      </c>
      <c r="C45" s="107" t="s">
        <v>35</v>
      </c>
      <c r="D45" s="121" t="s">
        <v>34</v>
      </c>
      <c r="E45" s="43"/>
      <c r="F45" s="44"/>
      <c r="G45" s="45"/>
      <c r="H45" s="45"/>
      <c r="I45" s="45"/>
      <c r="J45" s="44"/>
      <c r="K45" s="46"/>
      <c r="L45" s="47"/>
      <c r="M45" s="45"/>
      <c r="N45" s="45"/>
      <c r="O45" s="45"/>
      <c r="P45" s="45"/>
      <c r="Q45" s="45"/>
      <c r="R45" s="46"/>
      <c r="S45" s="47"/>
      <c r="T45" s="45"/>
      <c r="U45" s="45"/>
      <c r="V45" s="45"/>
      <c r="W45" s="45"/>
      <c r="X45" s="45"/>
      <c r="Y45" s="46"/>
      <c r="Z45" s="47"/>
      <c r="AA45" s="45"/>
      <c r="AB45" s="45"/>
      <c r="AC45" s="45"/>
      <c r="AD45" s="45"/>
      <c r="AE45" s="45"/>
      <c r="AF45" s="46"/>
      <c r="AG45" s="47"/>
      <c r="AH45" s="45"/>
      <c r="AI45" s="45"/>
      <c r="AJ45" s="45"/>
      <c r="AK45" s="45"/>
      <c r="AL45" s="45"/>
      <c r="AM45" s="48"/>
      <c r="AN45" s="134" t="str">
        <f>IF(SUMPRODUCT(ISNUMBER(MATCH(E46:AM46,{"Α1"},0))*ISNUMBER(MATCH(E45:AM45,A_GP,0)))&gt;0, SUMPRODUCT(ISNUMBER(MATCH(E46:AM46,{"Α1"},0))*ISNUMBER(MATCH(E45:AM45,A_GP,0))), "")</f>
        <v/>
      </c>
      <c r="AO45" s="125" t="str">
        <f>IF(SUMPRODUCT(ISNUMBER(MATCH(E46:AM46,{"Α2"},0))*ISNUMBER(MATCH(E45:AM45,A_GP,0)))&gt;0, SUMPRODUCT(ISNUMBER(MATCH(E46:AM46,{"Α2"},0))*ISNUMBER(MATCH(E45:AM45,A_GP,0))), "")</f>
        <v/>
      </c>
      <c r="AP45" s="125" t="str">
        <f>IF(SUMPRODUCT(ISNUMBER(MATCH(E46:AM46,{"Α3"},0))*ISNUMBER(MATCH(E45:AM45,A_GP,0)))&gt;0, SUMPRODUCT(ISNUMBER(MATCH(E46:AM46,{"Α3"},0))*ISNUMBER(MATCH(E45:AM45,A_GP,0))), "")</f>
        <v/>
      </c>
      <c r="AQ45" s="125" t="str">
        <f>IF(SUMPRODUCT(ISNUMBER(MATCH(E46:AM46,{"Α4"},0))*ISNUMBER(MATCH(E45:AM45,A_GP,0)))&gt;0, SUMPRODUCT(ISNUMBER(MATCH(E46:AM46,{"Α4"},0))*ISNUMBER(MATCH(E45:AM45,A_GP,0))), "")</f>
        <v/>
      </c>
      <c r="AR45" s="125" t="str">
        <f>IF(SUMPRODUCT(ISNUMBER(MATCH(E46:AM46,{"Α5"},0))*ISNUMBER(MATCH(E45:AM45,A_GP,0)))&gt;0, SUMPRODUCT(ISNUMBER(MATCH(E46:AM46,{"Α5"},0))*ISNUMBER(MATCH(E45:AM45,A_GP,0))), "")</f>
        <v/>
      </c>
      <c r="AS45" s="125" t="str">
        <f>IF(SUMPRODUCT(ISNUMBER(MATCH(E46:AM46,{"Α13"},0))*ISNUMBER(MATCH(E45:AM45,A_GP,0)))&gt;0, SUMPRODUCT(ISNUMBER(MATCH(E46:AM46,{"Α13"},0))*ISNUMBER(MATCH(E45:AM45,A_GP,0))), "")</f>
        <v/>
      </c>
      <c r="AT45" s="125" t="str">
        <f>IF(SUMPRODUCT(ISNUMBER(MATCH(E46:AM46,{"Α24"},0))*ISNUMBER(MATCH(E45:AM45,A_GP,0)))&gt;0, SUMPRODUCT(ISNUMBER(MATCH(E46:AM46,{"Α24"},0))*ISNUMBER(MATCH(E45:AM45,A_GP,0))), "")</f>
        <v/>
      </c>
      <c r="AU45" s="125" t="str">
        <f>IF(SUMPRODUCT(ISNUMBER(MATCH(E46:AM46,{"Β1"},0))*ISNUMBER(MATCH(E45:AM45,B_GP,0)))&gt;0, SUMPRODUCT(ISNUMBER(MATCH(E46:AM46,{"Β1"},0))*ISNUMBER(MATCH(E45:AM45,B_GP,0))), "")</f>
        <v/>
      </c>
      <c r="AV45" s="125" t="str">
        <f>IF(SUMPRODUCT(ISNUMBER(MATCH(E46:AM46,{"Β2"},0))*ISNUMBER(MATCH(E45:AM45,B_GP,0)))&gt;0, SUMPRODUCT(ISNUMBER(MATCH(E46:AM46,{"Β2"},0))*ISNUMBER(MATCH(E45:AM45,B_GP,0))), "")</f>
        <v/>
      </c>
      <c r="AW45" s="125" t="str">
        <f>IF(SUMPRODUCT(ISNUMBER(MATCH(E46:AM46,{"Β3"},0))*ISNUMBER(MATCH(E45:AM45,B_GP,0)))&gt;0, SUMPRODUCT(ISNUMBER(MATCH(E46:AM46,{"Β3"},0))*ISNUMBER(MATCH(E45:AM45,B_GP,0))), "")</f>
        <v/>
      </c>
      <c r="AX45" s="125" t="str">
        <f>IF(SUMPRODUCT(ISNUMBER(MATCH(E46:AM46,{"ΒΑ1"},0))*ISNUMBER(MATCH(E45:AM45,B_OP,0)))&gt;0, SUMPRODUCT(ISNUMBER(MATCH(E46:AM46,{"ΒΑ1"},0))*ISNUMBER(MATCH(E45:AM45,B_OP,0))), "")</f>
        <v/>
      </c>
      <c r="AY45" s="125" t="str">
        <f>IF(SUMPRODUCT(ISNUMBER(MATCH(E46:AM46,{"ΒΑ2"},0))*ISNUMBER(MATCH(E45:AM45,B_OP,0)))&gt;0, SUMPRODUCT(ISNUMBER(MATCH(E46:AM46,{"ΒΑ2"},0))*ISNUMBER(MATCH(E45:AM45,B_OP,0))), "")</f>
        <v/>
      </c>
      <c r="AZ45" s="125" t="str">
        <f>IF(SUMPRODUCT(ISNUMBER(MATCH(E46:AM46,{"ΒΘ1"},0))*ISNUMBER(MATCH(E45:AM45,B_OP,0)))&gt;0, SUMPRODUCT(ISNUMBER(MATCH(E46:AM46,{"ΒΘ1"},0))*ISNUMBER(MATCH(E45:AM45,B_OP,0))), "")</f>
        <v/>
      </c>
      <c r="BA45" s="125" t="str">
        <f>IF(SUMPRODUCT(ISNUMBER(MATCH(E46:AM46,{"ΒΘ2"},0))*ISNUMBER(MATCH(E45:AM45,B_OP,0)))&gt;0, SUMPRODUCT(ISNUMBER(MATCH(E46:AM46,{"ΒΘ2"},0))*ISNUMBER(MATCH(E45:AM45,B_OP,0))), "")</f>
        <v/>
      </c>
      <c r="BB45" s="125" t="str">
        <f>IF(SUMPRODUCT(ISNUMBER(MATCH(E46:AM46,{"Γ1"},0))*ISNUMBER(MATCH(E45:AM45,G_GP,0)))&gt;0, SUMPRODUCT(ISNUMBER(MATCH(E46:AM46,{"Γ1"},0))*ISNUMBER(MATCH(E45:AM45,G_GP,0))), "")</f>
        <v/>
      </c>
      <c r="BC45" s="125" t="str">
        <f>IF(SUMPRODUCT(ISNUMBER(MATCH(E46:AM46,{"Γ2"},0))*ISNUMBER(MATCH(E45:AM45,G_GP,0)))&gt;0, SUMPRODUCT(ISNUMBER(MATCH(E46:AM46,{"Γ2"},0))*ISNUMBER(MATCH(E45:AM45,G_GP,0))), "")</f>
        <v/>
      </c>
      <c r="BD45" s="125" t="str">
        <f>IF(SUMPRODUCT(ISNUMBER(MATCH(E46:AM46,{"Γ3"},0))*ISNUMBER(MATCH(E45:AM45,G_GP,0)))&gt;0, SUMPRODUCT(ISNUMBER(MATCH(E46:AM46,{"Γ3"},0))*ISNUMBER(MATCH(E45:AM45,G_GP,0))), "")</f>
        <v/>
      </c>
      <c r="BE45" s="125" t="str">
        <f>IF(SUMPRODUCT(ISNUMBER(MATCH(E46:AM46,{"ΓΑ"},0))*ISNUMBER(MATCH(E45:AM45,G_OP,0)))&gt;0, SUMPRODUCT(ISNUMBER(MATCH(E46:AM46,{"ΓΑ"},0))*ISNUMBER(MATCH(E45:AM45,G_OP,0))), "")</f>
        <v/>
      </c>
      <c r="BF45" s="125" t="str">
        <f>IF(SUMPRODUCT(ISNUMBER(MATCH(E46:AM46,{"ΓΘ"},0))*ISNUMBER(MATCH(E45:AM45,G_OP,0)))&gt;0, SUMPRODUCT(ISNUMBER(MATCH(E46:AM46,{"ΓΘ"},0))*ISNUMBER(MATCH(E45:AM45,G_OP,0))), "")</f>
        <v/>
      </c>
      <c r="BG45" s="125" t="str">
        <f>IF(SUMPRODUCT(ISNUMBER(MATCH(E46:AM46,{"ΓΟ1"},0))*ISNUMBER(MATCH(E45:AM45,G_OP,0)))&gt;0, SUMPRODUCT(ISNUMBER(MATCH(E46:AM46,{"ΓΟ1"},0))*ISNUMBER(MATCH(E45:AM45,G_OP,0))), "")</f>
        <v/>
      </c>
      <c r="BH45" s="125" t="str">
        <f>IF(SUMPRODUCT(ISNUMBER(MATCH(E46:AM46,{"ΓΟ2"},0))*ISNUMBER(MATCH(E45:AM45,G_OP,0)))&gt;0, SUMPRODUCT(ISNUMBER(MATCH(E46:AM46,{"ΓΟ2"},0))*ISNUMBER(MATCH(E45:AM45,G_OP,0))), "")</f>
        <v/>
      </c>
      <c r="BI45" s="189"/>
      <c r="BJ45" s="155" t="str">
        <f>IF(COUNTIF(E46:AM46, "Γ.Υ.")&gt;0, COUNTIF(E46:AM46, "Γ.Υ."), "")</f>
        <v/>
      </c>
      <c r="BK45" s="165">
        <f>SUM(AN45:BJ46)</f>
        <v>0</v>
      </c>
      <c r="BL45" s="167">
        <v>18</v>
      </c>
      <c r="BM45" s="161"/>
    </row>
    <row r="46" spans="1:65" ht="15" customHeight="1" thickBot="1">
      <c r="A46" s="104"/>
      <c r="B46" s="192"/>
      <c r="C46" s="113"/>
      <c r="D46" s="122"/>
      <c r="E46" s="49"/>
      <c r="F46" s="51" t="s">
        <v>55</v>
      </c>
      <c r="G46" s="51" t="s">
        <v>55</v>
      </c>
      <c r="H46" s="51" t="s">
        <v>55</v>
      </c>
      <c r="J46" s="51"/>
      <c r="K46" s="52"/>
      <c r="L46" s="53"/>
      <c r="M46" s="51" t="s">
        <v>55</v>
      </c>
      <c r="N46" s="51" t="s">
        <v>55</v>
      </c>
      <c r="O46" s="51" t="s">
        <v>55</v>
      </c>
      <c r="P46" s="51" t="s">
        <v>55</v>
      </c>
      <c r="Q46" s="51"/>
      <c r="R46" s="52"/>
      <c r="S46" s="53"/>
      <c r="T46" s="51" t="s">
        <v>55</v>
      </c>
      <c r="U46" s="51" t="s">
        <v>55</v>
      </c>
      <c r="V46" s="51" t="s">
        <v>55</v>
      </c>
      <c r="W46" s="51" t="s">
        <v>55</v>
      </c>
      <c r="X46" s="51"/>
      <c r="Y46" s="52"/>
      <c r="Z46" s="53"/>
      <c r="AA46" s="51" t="s">
        <v>55</v>
      </c>
      <c r="AB46" s="51" t="s">
        <v>55</v>
      </c>
      <c r="AC46" s="51" t="s">
        <v>55</v>
      </c>
      <c r="AD46" s="51" t="s">
        <v>55</v>
      </c>
      <c r="AE46" s="51"/>
      <c r="AF46" s="52"/>
      <c r="AG46" s="53"/>
      <c r="AH46" s="51" t="s">
        <v>55</v>
      </c>
      <c r="AI46" s="51" t="s">
        <v>55</v>
      </c>
      <c r="AJ46" s="51" t="s">
        <v>55</v>
      </c>
      <c r="AK46" s="51"/>
      <c r="AL46" s="51"/>
      <c r="AM46" s="54"/>
      <c r="AN46" s="135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90"/>
      <c r="BJ46" s="156"/>
      <c r="BK46" s="166"/>
      <c r="BL46" s="168"/>
      <c r="BM46" s="162"/>
    </row>
    <row r="47" spans="1:65" ht="12" customHeight="1">
      <c r="A47" s="103">
        <v>23</v>
      </c>
      <c r="B47" s="169" t="s">
        <v>89</v>
      </c>
      <c r="C47" s="171" t="s">
        <v>35</v>
      </c>
      <c r="D47" s="172" t="s">
        <v>34</v>
      </c>
      <c r="E47" s="57"/>
      <c r="F47" s="58"/>
      <c r="G47" s="59"/>
      <c r="H47" s="59" t="s">
        <v>62</v>
      </c>
      <c r="I47" s="102" t="s">
        <v>62</v>
      </c>
      <c r="J47" s="58" t="s">
        <v>62</v>
      </c>
      <c r="K47" s="60" t="s">
        <v>62</v>
      </c>
      <c r="L47" s="61"/>
      <c r="M47" s="59"/>
      <c r="N47" s="59"/>
      <c r="O47" s="59"/>
      <c r="P47" s="59" t="s">
        <v>62</v>
      </c>
      <c r="Q47" s="59" t="s">
        <v>62</v>
      </c>
      <c r="R47" s="60" t="s">
        <v>62</v>
      </c>
      <c r="S47" s="61"/>
      <c r="T47" s="59"/>
      <c r="U47" s="59" t="s">
        <v>62</v>
      </c>
      <c r="V47" s="59" t="s">
        <v>62</v>
      </c>
      <c r="W47" s="59"/>
      <c r="X47" s="59" t="s">
        <v>62</v>
      </c>
      <c r="Y47" s="60" t="s">
        <v>62</v>
      </c>
      <c r="Z47" s="61"/>
      <c r="AA47" s="59"/>
      <c r="AB47" s="59" t="s">
        <v>62</v>
      </c>
      <c r="AC47" s="59" t="s">
        <v>62</v>
      </c>
      <c r="AD47" s="59" t="s">
        <v>62</v>
      </c>
      <c r="AE47" s="59" t="s">
        <v>62</v>
      </c>
      <c r="AF47" s="60"/>
      <c r="AG47" s="61"/>
      <c r="AH47" s="59"/>
      <c r="AI47" s="59"/>
      <c r="AJ47" s="59"/>
      <c r="AK47" s="59" t="s">
        <v>62</v>
      </c>
      <c r="AL47" s="59" t="s">
        <v>62</v>
      </c>
      <c r="AM47" s="62" t="s">
        <v>62</v>
      </c>
      <c r="AN47" s="174" t="str">
        <f>IF(SUMPRODUCT(ISNUMBER(MATCH(E48:AM48,{"Α1"},0))*ISNUMBER(MATCH(E47:AM47,A_GP,0)))&gt;0, SUMPRODUCT(ISNUMBER(MATCH(E48:AM48,{"Α1"},0))*ISNUMBER(MATCH(E47:AM47,A_GP,0))), "")</f>
        <v/>
      </c>
      <c r="AO47" s="146" t="str">
        <f>IF(SUMPRODUCT(ISNUMBER(MATCH(E48:AM48,{"Α2"},0))*ISNUMBER(MATCH(E47:AM47,A_GP,0)))&gt;0, SUMPRODUCT(ISNUMBER(MATCH(E48:AM48,{"Α2"},0))*ISNUMBER(MATCH(E47:AM47,A_GP,0))), "")</f>
        <v/>
      </c>
      <c r="AP47" s="146" t="str">
        <f>IF(SUMPRODUCT(ISNUMBER(MATCH(E48:AM48,{"Α3"},0))*ISNUMBER(MATCH(E47:AM47,A_GP,0)))&gt;0, SUMPRODUCT(ISNUMBER(MATCH(E48:AM48,{"Α3"},0))*ISNUMBER(MATCH(E47:AM47,A_GP,0))), "")</f>
        <v/>
      </c>
      <c r="AQ47" s="146" t="str">
        <f>IF(SUMPRODUCT(ISNUMBER(MATCH(E48:AM48,{"Α4"},0))*ISNUMBER(MATCH(E47:AM47,A_GP,0)))&gt;0, SUMPRODUCT(ISNUMBER(MATCH(E48:AM48,{"Α4"},0))*ISNUMBER(MATCH(E47:AM47,A_GP,0))), "")</f>
        <v/>
      </c>
      <c r="AR47" s="123" t="str">
        <f>IF(SUMPRODUCT(ISNUMBER(MATCH(E48:AM48,{"Α5"},0))*ISNUMBER(MATCH(E47:AM47,A_GP,0)))&gt;0, SUMPRODUCT(ISNUMBER(MATCH(E48:AM48,{"Α5"},0))*ISNUMBER(MATCH(E47:AM47,A_GP,0))), "")</f>
        <v/>
      </c>
      <c r="AS47" s="146" t="str">
        <f>IF(SUMPRODUCT(ISNUMBER(MATCH(E48:AM48,{"Α13"},0))*ISNUMBER(MATCH(E47:AM47,A_GP,0)))&gt;0, SUMPRODUCT(ISNUMBER(MATCH(E48:AM48,{"Α13"},0))*ISNUMBER(MATCH(E47:AM47,A_GP,0))), "")</f>
        <v/>
      </c>
      <c r="AT47" s="146" t="str">
        <f>IF(SUMPRODUCT(ISNUMBER(MATCH(E48:AM48,{"Α24"},0))*ISNUMBER(MATCH(E47:AM47,A_GP,0)))&gt;0, SUMPRODUCT(ISNUMBER(MATCH(E48:AM48,{"Α24"},0))*ISNUMBER(MATCH(E47:AM47,A_GP,0))), "")</f>
        <v/>
      </c>
      <c r="AU47" s="146" t="str">
        <f>IF(SUMPRODUCT(ISNUMBER(MATCH(E48:AM48,{"Β1"},0))*ISNUMBER(MATCH(E47:AM47,B_GP,0)))&gt;0, SUMPRODUCT(ISNUMBER(MATCH(E48:AM48,{"Β1"},0))*ISNUMBER(MATCH(E47:AM47,B_GP,0))), "")</f>
        <v/>
      </c>
      <c r="AV47" s="146" t="str">
        <f>IF(SUMPRODUCT(ISNUMBER(MATCH(E48:AM48,{"Β2"},0))*ISNUMBER(MATCH(E47:AM47,B_GP,0)))&gt;0, SUMPRODUCT(ISNUMBER(MATCH(E48:AM48,{"Β2"},0))*ISNUMBER(MATCH(E47:AM47,B_GP,0))), "")</f>
        <v/>
      </c>
      <c r="AW47" s="146" t="str">
        <f>IF(SUMPRODUCT(ISNUMBER(MATCH(E48:AM48,{"Β3"},0))*ISNUMBER(MATCH(E47:AM47,B_GP,0)))&gt;0, SUMPRODUCT(ISNUMBER(MATCH(E48:AM48,{"Β3"},0))*ISNUMBER(MATCH(E47:AM47,B_GP,0))), "")</f>
        <v/>
      </c>
      <c r="AX47" s="146" t="str">
        <f>IF(SUMPRODUCT(ISNUMBER(MATCH(E48:AM48,{"ΒΑ1"},0))*ISNUMBER(MATCH(E47:AM47,B_OP,0)))&gt;0, SUMPRODUCT(ISNUMBER(MATCH(E48:AM48,{"ΒΑ1"},0))*ISNUMBER(MATCH(E47:AM47,B_OP,0))), "")</f>
        <v/>
      </c>
      <c r="AY47" s="146" t="str">
        <f>IF(SUMPRODUCT(ISNUMBER(MATCH(E48:AM48,{"ΒΑ2"},0))*ISNUMBER(MATCH(E47:AM47,B_OP,0)))&gt;0, SUMPRODUCT(ISNUMBER(MATCH(E48:AM48,{"ΒΑ2"},0))*ISNUMBER(MATCH(E47:AM47,B_OP,0))), "")</f>
        <v/>
      </c>
      <c r="AZ47" s="146" t="str">
        <f>IF(SUMPRODUCT(ISNUMBER(MATCH(E48:AM48,{"ΒΘ1"},0))*ISNUMBER(MATCH(E47:AM47,B_OP,0)))&gt;0, SUMPRODUCT(ISNUMBER(MATCH(E48:AM48,{"ΒΘ1"},0))*ISNUMBER(MATCH(E47:AM47,B_OP,0))), "")</f>
        <v/>
      </c>
      <c r="BA47" s="146" t="str">
        <f>IF(SUMPRODUCT(ISNUMBER(MATCH(E48:AM48,{"ΒΘ2"},0))*ISNUMBER(MATCH(E47:AM47,B_OP,0)))&gt;0, SUMPRODUCT(ISNUMBER(MATCH(E48:AM48,{"ΒΘ2"},0))*ISNUMBER(MATCH(E47:AM47,B_OP,0))), "")</f>
        <v/>
      </c>
      <c r="BB47" s="146" t="str">
        <f>IF(SUMPRODUCT(ISNUMBER(MATCH(E48:AM48,{"Γ1"},0))*ISNUMBER(MATCH(E47:AM47,G_GP,0)))&gt;0, SUMPRODUCT(ISNUMBER(MATCH(E48:AM48,{"Γ1"},0))*ISNUMBER(MATCH(E47:AM47,G_GP,0))), "")</f>
        <v/>
      </c>
      <c r="BC47" s="146" t="str">
        <f>IF(SUMPRODUCT(ISNUMBER(MATCH(E48:AM48,{"Γ2"},0))*ISNUMBER(MATCH(E47:AM47,G_GP,0)))&gt;0, SUMPRODUCT(ISNUMBER(MATCH(E48:AM48,{"Γ2"},0))*ISNUMBER(MATCH(E47:AM47,G_GP,0))), "")</f>
        <v/>
      </c>
      <c r="BD47" s="146" t="str">
        <f>IF(SUMPRODUCT(ISNUMBER(MATCH(E48:AM48,{"Γ3"},0))*ISNUMBER(MATCH(E47:AM47,G_GP,0)))&gt;0, SUMPRODUCT(ISNUMBER(MATCH(E48:AM48,{"Γ3"},0))*ISNUMBER(MATCH(E47:AM47,G_GP,0))), "")</f>
        <v/>
      </c>
      <c r="BE47" s="123" t="str">
        <f>IF(SUMPRODUCT(ISNUMBER(MATCH(E48:AM48,{"ΓΑ"},0))*ISNUMBER(MATCH(E47:AM47,G_OP,0)))&gt;0, SUMPRODUCT(ISNUMBER(MATCH(E48:AM48,{"ΓΑ"},0))*ISNUMBER(MATCH(E47:AM47,G_OP,0))), "")</f>
        <v/>
      </c>
      <c r="BF47" s="123" t="str">
        <f>IF(SUMPRODUCT(ISNUMBER(MATCH(E48:AM48,{"ΓΘ"},0))*ISNUMBER(MATCH(E47:AM47,G_OP,0)))&gt;0, SUMPRODUCT(ISNUMBER(MATCH(E48:AM48,{"ΓΘ"},0))*ISNUMBER(MATCH(E47:AM47,G_OP,0))), "")</f>
        <v/>
      </c>
      <c r="BG47" s="123" t="str">
        <f>IF(SUMPRODUCT(ISNUMBER(MATCH(E48:AM48,{"ΓΟ1"},0))*ISNUMBER(MATCH(E47:AM47,G_OP,0)))&gt;0, SUMPRODUCT(ISNUMBER(MATCH(E48:AM48,{"ΓΟ1"},0))*ISNUMBER(MATCH(E47:AM47,G_OP,0))), "")</f>
        <v/>
      </c>
      <c r="BH47" s="123" t="str">
        <f>IF(SUMPRODUCT(ISNUMBER(MATCH(E48:AM48,{"ΓΟ2"},0))*ISNUMBER(MATCH(E47:AM47,G_OP,0)))&gt;0, SUMPRODUCT(ISNUMBER(MATCH(E48:AM48,{"ΓΟ2"},0))*ISNUMBER(MATCH(E47:AM47,G_OP,0))), "")</f>
        <v/>
      </c>
      <c r="BI47" s="127"/>
      <c r="BJ47" s="163" t="str">
        <f>IF(COUNTIF(E48:AM48, "Γ.Υ.")&gt;0, COUNTIF(E48:AM48, "Γ.Υ."), "")</f>
        <v/>
      </c>
      <c r="BK47" s="157">
        <f>SUM(AN47:BJ48)</f>
        <v>0</v>
      </c>
      <c r="BL47" s="159">
        <v>18</v>
      </c>
      <c r="BM47" s="147"/>
    </row>
    <row r="48" spans="1:65" ht="15" customHeight="1">
      <c r="A48" s="104"/>
      <c r="B48" s="185"/>
      <c r="C48" s="186"/>
      <c r="D48" s="187"/>
      <c r="E48" s="14"/>
      <c r="F48" s="15"/>
      <c r="G48" s="16"/>
      <c r="H48" s="16" t="s">
        <v>13</v>
      </c>
      <c r="I48" s="16" t="s">
        <v>21</v>
      </c>
      <c r="J48" s="15" t="s">
        <v>19</v>
      </c>
      <c r="K48" s="17" t="s">
        <v>25</v>
      </c>
      <c r="L48" s="18"/>
      <c r="M48" s="16"/>
      <c r="N48" s="16"/>
      <c r="O48" s="16"/>
      <c r="P48" s="16" t="s">
        <v>19</v>
      </c>
      <c r="Q48" s="16" t="s">
        <v>10</v>
      </c>
      <c r="R48" s="17" t="s">
        <v>42</v>
      </c>
      <c r="S48" s="18"/>
      <c r="T48" s="16"/>
      <c r="U48" s="16" t="s">
        <v>10</v>
      </c>
      <c r="V48" s="16" t="s">
        <v>13</v>
      </c>
      <c r="W48" s="16"/>
      <c r="X48" s="16" t="s">
        <v>48</v>
      </c>
      <c r="Y48" s="17" t="s">
        <v>45</v>
      </c>
      <c r="Z48" s="18"/>
      <c r="AA48" s="16"/>
      <c r="AB48" s="16" t="s">
        <v>45</v>
      </c>
      <c r="AC48" s="16" t="s">
        <v>13</v>
      </c>
      <c r="AD48" s="16" t="s">
        <v>42</v>
      </c>
      <c r="AE48" s="16" t="s">
        <v>48</v>
      </c>
      <c r="AF48" s="17"/>
      <c r="AG48" s="18"/>
      <c r="AH48" s="16"/>
      <c r="AI48" s="16"/>
      <c r="AJ48" s="16"/>
      <c r="AK48" s="16" t="s">
        <v>10</v>
      </c>
      <c r="AL48" s="16" t="s">
        <v>21</v>
      </c>
      <c r="AM48" s="21" t="s">
        <v>25</v>
      </c>
      <c r="AN48" s="188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84"/>
      <c r="BJ48" s="164"/>
      <c r="BK48" s="158"/>
      <c r="BL48" s="160"/>
      <c r="BM48" s="148"/>
    </row>
    <row r="49" spans="1:65" ht="12" customHeight="1">
      <c r="A49" s="103">
        <v>24</v>
      </c>
      <c r="B49" s="105" t="s">
        <v>106</v>
      </c>
      <c r="C49" s="139" t="s">
        <v>35</v>
      </c>
      <c r="D49" s="175" t="s">
        <v>34</v>
      </c>
      <c r="E49" s="7"/>
      <c r="F49" s="56"/>
      <c r="G49" s="8"/>
      <c r="H49" s="8"/>
      <c r="I49" s="8"/>
      <c r="J49" s="56"/>
      <c r="K49" s="9"/>
      <c r="L49" s="10"/>
      <c r="M49" s="8"/>
      <c r="N49" s="8"/>
      <c r="O49" s="8"/>
      <c r="P49" s="8"/>
      <c r="Q49" s="8"/>
      <c r="R49" s="9" t="s">
        <v>62</v>
      </c>
      <c r="S49" s="10"/>
      <c r="T49" s="8"/>
      <c r="U49" s="8"/>
      <c r="V49" s="8"/>
      <c r="W49" s="8"/>
      <c r="X49" s="8"/>
      <c r="Y49" s="9"/>
      <c r="Z49" s="10"/>
      <c r="AA49" s="8"/>
      <c r="AB49" s="8"/>
      <c r="AC49" s="8"/>
      <c r="AD49" s="8"/>
      <c r="AE49" s="8" t="s">
        <v>62</v>
      </c>
      <c r="AF49" s="9" t="s">
        <v>62</v>
      </c>
      <c r="AG49" s="10"/>
      <c r="AH49" s="8"/>
      <c r="AI49" s="8"/>
      <c r="AJ49" s="8"/>
      <c r="AK49" s="8"/>
      <c r="AL49" s="8"/>
      <c r="AM49" s="19"/>
      <c r="AN49" s="177" t="str">
        <f>IF(SUMPRODUCT(ISNUMBER(MATCH(E50:AM50,{"Α1"},0))*ISNUMBER(MATCH(E49:AM49,A_GP,0)))&gt;0, SUMPRODUCT(ISNUMBER(MATCH(E50:AM50,{"Α1"},0))*ISNUMBER(MATCH(E49:AM49,A_GP,0))), "")</f>
        <v/>
      </c>
      <c r="AO49" s="143" t="str">
        <f>IF(SUMPRODUCT(ISNUMBER(MATCH(E50:AM50,{"Α2"},0))*ISNUMBER(MATCH(E49:AM49,A_GP,0)))&gt;0, SUMPRODUCT(ISNUMBER(MATCH(E50:AM50,{"Α2"},0))*ISNUMBER(MATCH(E49:AM49,A_GP,0))), "")</f>
        <v/>
      </c>
      <c r="AP49" s="143" t="str">
        <f>IF(SUMPRODUCT(ISNUMBER(MATCH(E50:AM50,{"Α3"},0))*ISNUMBER(MATCH(E49:AM49,A_GP,0)))&gt;0, SUMPRODUCT(ISNUMBER(MATCH(E50:AM50,{"Α3"},0))*ISNUMBER(MATCH(E49:AM49,A_GP,0))), "")</f>
        <v/>
      </c>
      <c r="AQ49" s="143" t="str">
        <f>IF(SUMPRODUCT(ISNUMBER(MATCH(E50:AM50,{"Α4"},0))*ISNUMBER(MATCH(E49:AM49,A_GP,0)))&gt;0, SUMPRODUCT(ISNUMBER(MATCH(E50:AM50,{"Α4"},0))*ISNUMBER(MATCH(E49:AM49,A_GP,0))), "")</f>
        <v/>
      </c>
      <c r="AR49" s="143" t="str">
        <f>IF(SUMPRODUCT(ISNUMBER(MATCH(E50:AM50,{"Α5"},0))*ISNUMBER(MATCH(E49:AM49,A_GP,0)))&gt;0, SUMPRODUCT(ISNUMBER(MATCH(E50:AM50,{"Α5"},0))*ISNUMBER(MATCH(E49:AM49,A_GP,0))), "")</f>
        <v/>
      </c>
      <c r="AS49" s="143" t="str">
        <f>IF(SUMPRODUCT(ISNUMBER(MATCH(E50:AM50,{"Α13"},0))*ISNUMBER(MATCH(E49:AM49,A_GP,0)))&gt;0, SUMPRODUCT(ISNUMBER(MATCH(E50:AM50,{"Α13"},0))*ISNUMBER(MATCH(E49:AM49,A_GP,0))), "")</f>
        <v/>
      </c>
      <c r="AT49" s="143" t="str">
        <f>IF(SUMPRODUCT(ISNUMBER(MATCH(E50:AM50,{"Α24"},0))*ISNUMBER(MATCH(E49:AM49,A_GP,0)))&gt;0, SUMPRODUCT(ISNUMBER(MATCH(E50:AM50,{"Α24"},0))*ISNUMBER(MATCH(E49:AM49,A_GP,0))), "")</f>
        <v/>
      </c>
      <c r="AU49" s="143" t="str">
        <f>IF(SUMPRODUCT(ISNUMBER(MATCH(E50:AM50,{"Β1"},0))*ISNUMBER(MATCH(E49:AM49,B_GP,0)))&gt;0, SUMPRODUCT(ISNUMBER(MATCH(E50:AM50,{"Β1"},0))*ISNUMBER(MATCH(E49:AM49,B_GP,0))), "")</f>
        <v/>
      </c>
      <c r="AV49" s="143" t="str">
        <f>IF(SUMPRODUCT(ISNUMBER(MATCH(E50:AM50,{"Β2"},0))*ISNUMBER(MATCH(E49:AM49,B_GP,0)))&gt;0, SUMPRODUCT(ISNUMBER(MATCH(E50:AM50,{"Β2"},0))*ISNUMBER(MATCH(E49:AM49,B_GP,0))), "")</f>
        <v/>
      </c>
      <c r="AW49" s="143" t="str">
        <f>IF(SUMPRODUCT(ISNUMBER(MATCH(E50:AM50,{"Β3"},0))*ISNUMBER(MATCH(E49:AM49,B_GP,0)))&gt;0, SUMPRODUCT(ISNUMBER(MATCH(E50:AM50,{"Β3"},0))*ISNUMBER(MATCH(E49:AM49,B_GP,0))), "")</f>
        <v/>
      </c>
      <c r="AX49" s="143" t="str">
        <f>IF(SUMPRODUCT(ISNUMBER(MATCH(E50:AM50,{"ΒΑ1"},0))*ISNUMBER(MATCH(E49:AM49,B_OP,0)))&gt;0, SUMPRODUCT(ISNUMBER(MATCH(E50:AM50,{"ΒΑ1"},0))*ISNUMBER(MATCH(E49:AM49,B_OP,0))), "")</f>
        <v/>
      </c>
      <c r="AY49" s="143" t="str">
        <f>IF(SUMPRODUCT(ISNUMBER(MATCH(E50:AM50,{"ΒΑ2"},0))*ISNUMBER(MATCH(E49:AM49,B_OP,0)))&gt;0, SUMPRODUCT(ISNUMBER(MATCH(E50:AM50,{"ΒΑ2"},0))*ISNUMBER(MATCH(E49:AM49,B_OP,0))), "")</f>
        <v/>
      </c>
      <c r="AZ49" s="143" t="str">
        <f>IF(SUMPRODUCT(ISNUMBER(MATCH(E50:AM50,{"ΒΘ1"},0))*ISNUMBER(MATCH(E49:AM49,B_OP,0)))&gt;0, SUMPRODUCT(ISNUMBER(MATCH(E50:AM50,{"ΒΘ1"},0))*ISNUMBER(MATCH(E49:AM49,B_OP,0))), "")</f>
        <v/>
      </c>
      <c r="BA49" s="143" t="str">
        <f>IF(SUMPRODUCT(ISNUMBER(MATCH(E50:AM50,{"ΒΘ2"},0))*ISNUMBER(MATCH(E49:AM49,B_OP,0)))&gt;0, SUMPRODUCT(ISNUMBER(MATCH(E50:AM50,{"ΒΘ2"},0))*ISNUMBER(MATCH(E49:AM49,B_OP,0))), "")</f>
        <v/>
      </c>
      <c r="BB49" s="143" t="str">
        <f>IF(SUMPRODUCT(ISNUMBER(MATCH(E50:AM50,{"Γ1"},0))*ISNUMBER(MATCH(E49:AM49,G_GP,0)))&gt;0, SUMPRODUCT(ISNUMBER(MATCH(E50:AM50,{"Γ1"},0))*ISNUMBER(MATCH(E49:AM49,G_GP,0))), "")</f>
        <v/>
      </c>
      <c r="BC49" s="143" t="str">
        <f>IF(SUMPRODUCT(ISNUMBER(MATCH(E50:AM50,{"Γ2"},0))*ISNUMBER(MATCH(E49:AM49,G_GP,0)))&gt;0, SUMPRODUCT(ISNUMBER(MATCH(E50:AM50,{"Γ2"},0))*ISNUMBER(MATCH(E49:AM49,G_GP,0))), "")</f>
        <v/>
      </c>
      <c r="BD49" s="143" t="str">
        <f>IF(SUMPRODUCT(ISNUMBER(MATCH(E50:AM50,{"Γ3"},0))*ISNUMBER(MATCH(E49:AM49,G_GP,0)))&gt;0, SUMPRODUCT(ISNUMBER(MATCH(E50:AM50,{"Γ3"},0))*ISNUMBER(MATCH(E49:AM49,G_GP,0))), "")</f>
        <v/>
      </c>
      <c r="BE49" s="143" t="str">
        <f>IF(SUMPRODUCT(ISNUMBER(MATCH(E50:AM50,{"ΓΑ"},0))*ISNUMBER(MATCH(E49:AM49,G_OP,0)))&gt;0, SUMPRODUCT(ISNUMBER(MATCH(E50:AM50,{"ΓΑ"},0))*ISNUMBER(MATCH(E49:AM49,G_OP,0))), "")</f>
        <v/>
      </c>
      <c r="BF49" s="143" t="str">
        <f>IF(SUMPRODUCT(ISNUMBER(MATCH(E50:AM50,{"ΓΘ"},0))*ISNUMBER(MATCH(E49:AM49,G_OP,0)))&gt;0, SUMPRODUCT(ISNUMBER(MATCH(E50:AM50,{"ΓΘ"},0))*ISNUMBER(MATCH(E49:AM49,G_OP,0))), "")</f>
        <v/>
      </c>
      <c r="BG49" s="143" t="str">
        <f>IF(SUMPRODUCT(ISNUMBER(MATCH(E50:AM50,{"ΓΟ1"},0))*ISNUMBER(MATCH(E49:AM49,G_OP,0)))&gt;0, SUMPRODUCT(ISNUMBER(MATCH(E50:AM50,{"ΓΟ1"},0))*ISNUMBER(MATCH(E49:AM49,G_OP,0))), "")</f>
        <v/>
      </c>
      <c r="BH49" s="143" t="str">
        <f>IF(SUMPRODUCT(ISNUMBER(MATCH(E50:AM50,{"ΓΟ2"},0))*ISNUMBER(MATCH(E49:AM49,G_OP,0)))&gt;0, SUMPRODUCT(ISNUMBER(MATCH(E50:AM50,{"ΓΟ2"},0))*ISNUMBER(MATCH(E49:AM49,G_OP,0))), "")</f>
        <v/>
      </c>
      <c r="BI49" s="144"/>
      <c r="BJ49" s="149" t="str">
        <f>IF(COUNTIF(E50:AM50, "Γ.Υ.")&gt;0, COUNTIF(E50:AM50, "Γ.Υ."), "")</f>
        <v/>
      </c>
      <c r="BK49" s="151">
        <f>SUM(AN49:BJ50)</f>
        <v>0</v>
      </c>
      <c r="BL49" s="153">
        <v>20</v>
      </c>
      <c r="BM49" s="154"/>
    </row>
    <row r="50" spans="1:65" ht="15" customHeight="1" thickBot="1">
      <c r="A50" s="104"/>
      <c r="B50" s="106"/>
      <c r="C50" s="108"/>
      <c r="D50" s="176"/>
      <c r="E50" s="4"/>
      <c r="F50" s="3"/>
      <c r="G50" s="2"/>
      <c r="H50" s="2"/>
      <c r="I50" s="2"/>
      <c r="J50" s="3"/>
      <c r="K50" s="5"/>
      <c r="L50" s="6"/>
      <c r="M50" s="2"/>
      <c r="N50" s="2"/>
      <c r="O50" s="2"/>
      <c r="P50" s="2"/>
      <c r="Q50" s="2"/>
      <c r="R50" s="5" t="s">
        <v>7</v>
      </c>
      <c r="S50" s="6"/>
      <c r="T50" s="2"/>
      <c r="U50" s="2"/>
      <c r="V50" s="2"/>
      <c r="W50" s="2"/>
      <c r="X50" s="2"/>
      <c r="Y50" s="5"/>
      <c r="Z50" s="6"/>
      <c r="AA50" s="2"/>
      <c r="AB50" s="2"/>
      <c r="AC50" s="2"/>
      <c r="AD50" s="2"/>
      <c r="AE50" s="2" t="s">
        <v>7</v>
      </c>
      <c r="AF50" s="5" t="s">
        <v>7</v>
      </c>
      <c r="AG50" s="6"/>
      <c r="AH50" s="2"/>
      <c r="AI50" s="2"/>
      <c r="AJ50" s="2"/>
      <c r="AK50" s="2"/>
      <c r="AL50" s="2"/>
      <c r="AM50" s="20"/>
      <c r="AN50" s="178"/>
      <c r="AO50" s="145"/>
      <c r="AP50" s="145"/>
      <c r="AQ50" s="145"/>
      <c r="AR50" s="126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26"/>
      <c r="BF50" s="126"/>
      <c r="BG50" s="126"/>
      <c r="BH50" s="126"/>
      <c r="BI50" s="144"/>
      <c r="BJ50" s="150"/>
      <c r="BK50" s="152"/>
      <c r="BL50" s="153"/>
      <c r="BM50" s="154"/>
    </row>
    <row r="51" spans="1:65" ht="12" customHeight="1">
      <c r="A51" s="103">
        <v>25</v>
      </c>
      <c r="B51" s="117" t="s">
        <v>107</v>
      </c>
      <c r="C51" s="115" t="s">
        <v>39</v>
      </c>
      <c r="D51" s="119" t="s">
        <v>38</v>
      </c>
      <c r="E51" s="32"/>
      <c r="F51" s="55"/>
      <c r="G51" s="33"/>
      <c r="H51" s="33"/>
      <c r="I51" s="33"/>
      <c r="J51" s="55"/>
      <c r="K51" s="34"/>
      <c r="L51" s="35"/>
      <c r="M51" s="33" t="s">
        <v>67</v>
      </c>
      <c r="N51" s="33" t="s">
        <v>67</v>
      </c>
      <c r="O51" s="33"/>
      <c r="P51" s="33"/>
      <c r="Q51" s="33"/>
      <c r="R51" s="34"/>
      <c r="S51" s="35"/>
      <c r="T51" s="33"/>
      <c r="U51" s="33"/>
      <c r="V51" s="33"/>
      <c r="W51" s="33"/>
      <c r="X51" s="33"/>
      <c r="Y51" s="34"/>
      <c r="Z51" s="35" t="s">
        <v>67</v>
      </c>
      <c r="AA51" s="33" t="s">
        <v>67</v>
      </c>
      <c r="AB51" s="33"/>
      <c r="AC51" s="33"/>
      <c r="AD51" s="33"/>
      <c r="AE51" s="33"/>
      <c r="AF51" s="34"/>
      <c r="AG51" s="35"/>
      <c r="AH51" s="33"/>
      <c r="AI51" s="33"/>
      <c r="AJ51" s="33"/>
      <c r="AK51" s="33"/>
      <c r="AL51" s="33"/>
      <c r="AM51" s="36"/>
      <c r="AN51" s="136" t="str">
        <f>IF(SUMPRODUCT(ISNUMBER(MATCH(E52:AM52,{"Α1"},0))*ISNUMBER(MATCH(E51:AM51,A_GP,0)))&gt;0, SUMPRODUCT(ISNUMBER(MATCH(E52:AM52,{"Α1"},0))*ISNUMBER(MATCH(E51:AM51,A_GP,0))), "")</f>
        <v/>
      </c>
      <c r="AO51" s="123" t="str">
        <f>IF(SUMPRODUCT(ISNUMBER(MATCH(E52:AM52,{"Α2"},0))*ISNUMBER(MATCH(E51:AM51,A_GP,0)))&gt;0, SUMPRODUCT(ISNUMBER(MATCH(E52:AM52,{"Α2"},0))*ISNUMBER(MATCH(E51:AM51,A_GP,0))), "")</f>
        <v/>
      </c>
      <c r="AP51" s="123" t="str">
        <f>IF(SUMPRODUCT(ISNUMBER(MATCH(E52:AM52,{"Α3"},0))*ISNUMBER(MATCH(E51:AM51,A_GP,0)))&gt;0, SUMPRODUCT(ISNUMBER(MATCH(E52:AM52,{"Α3"},0))*ISNUMBER(MATCH(E51:AM51,A_GP,0))), "")</f>
        <v/>
      </c>
      <c r="AQ51" s="123" t="str">
        <f>IF(SUMPRODUCT(ISNUMBER(MATCH(E52:AM52,{"Α4"},0))*ISNUMBER(MATCH(E51:AM51,A_GP,0)))&gt;0, SUMPRODUCT(ISNUMBER(MATCH(E52:AM52,{"Α4"},0))*ISNUMBER(MATCH(E51:AM51,A_GP,0))), "")</f>
        <v/>
      </c>
      <c r="AR51" s="123" t="str">
        <f>IF(SUMPRODUCT(ISNUMBER(MATCH(E52:AM52,{"Α5"},0))*ISNUMBER(MATCH(E51:AM51,A_GP,0)))&gt;0, SUMPRODUCT(ISNUMBER(MATCH(E52:AM52,{"Α5"},0))*ISNUMBER(MATCH(E51:AM51,A_GP,0))), "")</f>
        <v/>
      </c>
      <c r="AS51" s="123" t="str">
        <f>IF(SUMPRODUCT(ISNUMBER(MATCH(E52:AM52,{"Α13"},0))*ISNUMBER(MATCH(E51:AM51,A_GP,0)))&gt;0, SUMPRODUCT(ISNUMBER(MATCH(E52:AM52,{"Α13"},0))*ISNUMBER(MATCH(E51:AM51,A_GP,0))), "")</f>
        <v/>
      </c>
      <c r="AT51" s="123" t="str">
        <f>IF(SUMPRODUCT(ISNUMBER(MATCH(E52:AM52,{"Α24"},0))*ISNUMBER(MATCH(E51:AM51,A_GP,0)))&gt;0, SUMPRODUCT(ISNUMBER(MATCH(E52:AM52,{"Α24"},0))*ISNUMBER(MATCH(E51:AM51,A_GP,0))), "")</f>
        <v/>
      </c>
      <c r="AU51" s="123" t="str">
        <f>IF(SUMPRODUCT(ISNUMBER(MATCH(E52:AM52,{"Β1"},0))*ISNUMBER(MATCH(E51:AM51,B_GP,0)))&gt;0, SUMPRODUCT(ISNUMBER(MATCH(E52:AM52,{"Β1"},0))*ISNUMBER(MATCH(E51:AM51,B_GP,0))), "")</f>
        <v/>
      </c>
      <c r="AV51" s="123" t="str">
        <f>IF(SUMPRODUCT(ISNUMBER(MATCH(E52:AM52,{"Β2"},0))*ISNUMBER(MATCH(E51:AM51,B_GP,0)))&gt;0, SUMPRODUCT(ISNUMBER(MATCH(E52:AM52,{"Β2"},0))*ISNUMBER(MATCH(E51:AM51,B_GP,0))), "")</f>
        <v/>
      </c>
      <c r="AW51" s="123" t="str">
        <f>IF(SUMPRODUCT(ISNUMBER(MATCH(E52:AM52,{"Β3"},0))*ISNUMBER(MATCH(E51:AM51,B_GP,0)))&gt;0, SUMPRODUCT(ISNUMBER(MATCH(E52:AM52,{"Β3"},0))*ISNUMBER(MATCH(E51:AM51,B_GP,0))), "")</f>
        <v/>
      </c>
      <c r="AX51" s="123" t="str">
        <f>IF(SUMPRODUCT(ISNUMBER(MATCH(E52:AM52,{"ΒΑ1"},0))*ISNUMBER(MATCH(E51:AM51,B_OP,0)))&gt;0, SUMPRODUCT(ISNUMBER(MATCH(E52:AM52,{"ΒΑ1"},0))*ISNUMBER(MATCH(E51:AM51,B_OP,0))), "")</f>
        <v/>
      </c>
      <c r="AY51" s="123" t="str">
        <f>IF(SUMPRODUCT(ISNUMBER(MATCH(E52:AM52,{"ΒΑ2"},0))*ISNUMBER(MATCH(E51:AM51,B_OP,0)))&gt;0, SUMPRODUCT(ISNUMBER(MATCH(E52:AM52,{"ΒΑ2"},0))*ISNUMBER(MATCH(E51:AM51,B_OP,0))), "")</f>
        <v/>
      </c>
      <c r="AZ51" s="123" t="str">
        <f>IF(SUMPRODUCT(ISNUMBER(MATCH(E52:AM52,{"ΒΘ1"},0))*ISNUMBER(MATCH(E51:AM51,B_OP,0)))&gt;0, SUMPRODUCT(ISNUMBER(MATCH(E52:AM52,{"ΒΘ1"},0))*ISNUMBER(MATCH(E51:AM51,B_OP,0))), "")</f>
        <v/>
      </c>
      <c r="BA51" s="123" t="str">
        <f>IF(SUMPRODUCT(ISNUMBER(MATCH(E52:AM52,{"ΒΘ2"},0))*ISNUMBER(MATCH(E51:AM51,B_OP,0)))&gt;0, SUMPRODUCT(ISNUMBER(MATCH(E52:AM52,{"ΒΘ2"},0))*ISNUMBER(MATCH(E51:AM51,B_OP,0))), "")</f>
        <v/>
      </c>
      <c r="BB51" s="123" t="str">
        <f>IF(SUMPRODUCT(ISNUMBER(MATCH(E52:AM52,{"Γ1"},0))*ISNUMBER(MATCH(E51:AM51,G_GP,0)))&gt;0, SUMPRODUCT(ISNUMBER(MATCH(E52:AM52,{"Γ1"},0))*ISNUMBER(MATCH(E51:AM51,G_GP,0))), "")</f>
        <v/>
      </c>
      <c r="BC51" s="123" t="str">
        <f>IF(SUMPRODUCT(ISNUMBER(MATCH(E52:AM52,{"Γ2"},0))*ISNUMBER(MATCH(E51:AM51,G_GP,0)))&gt;0, SUMPRODUCT(ISNUMBER(MATCH(E52:AM52,{"Γ2"},0))*ISNUMBER(MATCH(E51:AM51,G_GP,0))), "")</f>
        <v/>
      </c>
      <c r="BD51" s="123" t="str">
        <f>IF(SUMPRODUCT(ISNUMBER(MATCH(E52:AM52,{"Γ3"},0))*ISNUMBER(MATCH(E51:AM51,G_GP,0)))&gt;0, SUMPRODUCT(ISNUMBER(MATCH(E52:AM52,{"Γ3"},0))*ISNUMBER(MATCH(E51:AM51,G_GP,0))), "")</f>
        <v/>
      </c>
      <c r="BE51" s="123" t="str">
        <f>IF(SUMPRODUCT(ISNUMBER(MATCH(E52:AM52,{"ΓΑ"},0))*ISNUMBER(MATCH(E51:AM51,G_OP,0)))&gt;0, SUMPRODUCT(ISNUMBER(MATCH(E52:AM52,{"ΓΑ"},0))*ISNUMBER(MATCH(E51:AM51,G_OP,0))), "")</f>
        <v/>
      </c>
      <c r="BF51" s="123" t="str">
        <f>IF(SUMPRODUCT(ISNUMBER(MATCH(E52:AM52,{"ΓΘ"},0))*ISNUMBER(MATCH(E51:AM51,G_OP,0)))&gt;0, SUMPRODUCT(ISNUMBER(MATCH(E52:AM52,{"ΓΘ"},0))*ISNUMBER(MATCH(E51:AM51,G_OP,0))), "")</f>
        <v/>
      </c>
      <c r="BG51" s="123" t="str">
        <f>IF(SUMPRODUCT(ISNUMBER(MATCH(E52:AM52,{"ΓΟ1"},0))*ISNUMBER(MATCH(E51:AM51,G_OP,0)))&gt;0, SUMPRODUCT(ISNUMBER(MATCH(E52:AM52,{"ΓΟ1"},0))*ISNUMBER(MATCH(E51:AM51,G_OP,0))), "")</f>
        <v/>
      </c>
      <c r="BH51" s="123" t="str">
        <f>IF(SUMPRODUCT(ISNUMBER(MATCH(E52:AM52,{"ΓΟ2"},0))*ISNUMBER(MATCH(E51:AM51,G_OP,0)))&gt;0, SUMPRODUCT(ISNUMBER(MATCH(E52:AM52,{"ΓΟ2"},0))*ISNUMBER(MATCH(E51:AM51,G_OP,0))), "")</f>
        <v/>
      </c>
      <c r="BI51" s="123" t="str">
        <f>IF(SUMPRODUCT(ISNUMBER(MATCH(E52:AM52,{"ΓΟ"},0))*ISNUMBER(MATCH(E51:AM51,G_OP,0)))&gt;0, SUMPRODUCT(ISNUMBER(MATCH(E52:AM52,{"ΓΟ"},0))*ISNUMBER(MATCH(E51:AM51,G_OP,0))), "")</f>
        <v/>
      </c>
      <c r="BJ51" s="141" t="str">
        <f>IF(COUNTIF(E52:AM52, "Γ.Υ.")&gt;0, COUNTIF(E52:AM52, "Γ.Υ."), "")</f>
        <v/>
      </c>
      <c r="BK51" s="128">
        <f>SUM(AN51:BJ52)</f>
        <v>0</v>
      </c>
      <c r="BL51" s="130">
        <v>23</v>
      </c>
      <c r="BM51" s="132"/>
    </row>
    <row r="52" spans="1:65" ht="15" customHeight="1" thickBot="1">
      <c r="A52" s="104"/>
      <c r="B52" s="118"/>
      <c r="C52" s="116"/>
      <c r="D52" s="120"/>
      <c r="E52" s="37"/>
      <c r="F52" s="38"/>
      <c r="G52" s="39"/>
      <c r="H52" s="39"/>
      <c r="I52" s="39"/>
      <c r="J52" s="38"/>
      <c r="K52" s="40"/>
      <c r="L52" s="41"/>
      <c r="M52" s="39" t="s">
        <v>13</v>
      </c>
      <c r="N52" s="39" t="s">
        <v>21</v>
      </c>
      <c r="O52" s="39"/>
      <c r="P52" s="39"/>
      <c r="Q52" s="39"/>
      <c r="R52" s="40"/>
      <c r="S52" s="41"/>
      <c r="T52" s="39"/>
      <c r="U52" s="39"/>
      <c r="V52" s="39"/>
      <c r="W52" s="39"/>
      <c r="X52" s="39"/>
      <c r="Y52" s="40"/>
      <c r="Z52" s="41" t="s">
        <v>25</v>
      </c>
      <c r="AA52" s="39" t="s">
        <v>13</v>
      </c>
      <c r="AB52" s="39"/>
      <c r="AC52" s="39"/>
      <c r="AD52" s="39"/>
      <c r="AE52" s="39"/>
      <c r="AF52" s="40"/>
      <c r="AG52" s="41"/>
      <c r="AH52" s="39"/>
      <c r="AI52" s="39"/>
      <c r="AJ52" s="39"/>
      <c r="AK52" s="39"/>
      <c r="AL52" s="39"/>
      <c r="AM52" s="42"/>
      <c r="AN52" s="137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42"/>
      <c r="BK52" s="129"/>
      <c r="BL52" s="131"/>
      <c r="BM52" s="133"/>
    </row>
    <row r="53" spans="1:65" ht="12" customHeight="1">
      <c r="A53" s="103">
        <v>26</v>
      </c>
      <c r="B53" s="138" t="s">
        <v>108</v>
      </c>
      <c r="C53" s="139" t="s">
        <v>39</v>
      </c>
      <c r="D53" s="140" t="s">
        <v>38</v>
      </c>
      <c r="E53" s="7"/>
      <c r="F53" s="56"/>
      <c r="G53" s="8"/>
      <c r="H53" s="8" t="s">
        <v>67</v>
      </c>
      <c r="I53" s="8"/>
      <c r="J53" s="8"/>
      <c r="K53" s="8"/>
      <c r="L53" s="10"/>
      <c r="M53" s="8"/>
      <c r="N53" s="8"/>
      <c r="O53" s="8"/>
      <c r="P53" s="8"/>
      <c r="Q53" s="8"/>
      <c r="R53" s="8" t="s">
        <v>67</v>
      </c>
      <c r="S53" s="10"/>
      <c r="T53" s="8"/>
      <c r="U53" s="8"/>
      <c r="V53" s="8"/>
      <c r="W53" s="8"/>
      <c r="X53" s="8"/>
      <c r="Y53" s="9"/>
      <c r="Z53" s="10"/>
      <c r="AA53" s="8"/>
      <c r="AB53" s="8"/>
      <c r="AC53" s="8"/>
      <c r="AD53" s="8"/>
      <c r="AE53" s="8"/>
      <c r="AF53" s="9"/>
      <c r="AG53" s="10"/>
      <c r="AH53" s="8"/>
      <c r="AI53" s="8"/>
      <c r="AJ53" s="8"/>
      <c r="AK53" s="8"/>
      <c r="AL53" s="8"/>
      <c r="AM53" s="8"/>
      <c r="AN53" s="134" t="str">
        <f>IF(SUMPRODUCT(ISNUMBER(MATCH(E54:AM54,{"Α1"},0))*ISNUMBER(MATCH(E53:AM53,A_GP,0)))&gt;0, SUMPRODUCT(ISNUMBER(MATCH(E54:AM54,{"Α1"},0))*ISNUMBER(MATCH(E53:AM53,A_GP,0))), "")</f>
        <v/>
      </c>
      <c r="AO53" s="125" t="str">
        <f>IF(SUMPRODUCT(ISNUMBER(MATCH(E54:AM54,{"Α2"},0))*ISNUMBER(MATCH(E53:AM53,A_GP,0)))&gt;0, SUMPRODUCT(ISNUMBER(MATCH(E54:AM54,{"Α2"},0))*ISNUMBER(MATCH(E53:AM53,A_GP,0))), "")</f>
        <v/>
      </c>
      <c r="AP53" s="125" t="str">
        <f>IF(SUMPRODUCT(ISNUMBER(MATCH(E54:AM54,{"Α3"},0))*ISNUMBER(MATCH(E53:AM53,A_GP,0)))&gt;0, SUMPRODUCT(ISNUMBER(MATCH(E54:AM54,{"Α3"},0))*ISNUMBER(MATCH(E53:AM53,A_GP,0))), "")</f>
        <v/>
      </c>
      <c r="AQ53" s="125" t="str">
        <f>IF(SUMPRODUCT(ISNUMBER(MATCH(E54:AM54,{"Α4"},0))*ISNUMBER(MATCH(E53:AM53,A_GP,0)))&gt;0, SUMPRODUCT(ISNUMBER(MATCH(E54:AM54,{"Α4"},0))*ISNUMBER(MATCH(E53:AM53,A_GP,0))), "")</f>
        <v/>
      </c>
      <c r="AR53" s="125" t="str">
        <f>IF(SUMPRODUCT(ISNUMBER(MATCH(E54:AM54,{"Α5"},0))*ISNUMBER(MATCH(E53:AM53,A_GP,0)))&gt;0, SUMPRODUCT(ISNUMBER(MATCH(E54:AM54,{"Α5"},0))*ISNUMBER(MATCH(E53:AM53,A_GP,0))), "")</f>
        <v/>
      </c>
      <c r="AS53" s="125" t="str">
        <f>IF(SUMPRODUCT(ISNUMBER(MATCH(E54:AM54,{"Α13"},0))*ISNUMBER(MATCH(E53:AM53,A_GP,0)))&gt;0, SUMPRODUCT(ISNUMBER(MATCH(E54:AM54,{"Α13"},0))*ISNUMBER(MATCH(E53:AM53,A_GP,0))), "")</f>
        <v/>
      </c>
      <c r="AT53" s="125" t="str">
        <f>IF(SUMPRODUCT(ISNUMBER(MATCH(E54:AM54,{"Α24"},0))*ISNUMBER(MATCH(E53:AM53,A_GP,0)))&gt;0, SUMPRODUCT(ISNUMBER(MATCH(E54:AM54,{"Α24"},0))*ISNUMBER(MATCH(E53:AM53,A_GP,0))), "")</f>
        <v/>
      </c>
      <c r="AU53" s="125" t="str">
        <f>IF(SUMPRODUCT(ISNUMBER(MATCH(E54:AM54,{"Β1"},0))*ISNUMBER(MATCH(E53:AM53,B_GP,0)))&gt;0, SUMPRODUCT(ISNUMBER(MATCH(E54:AM54,{"Β1"},0))*ISNUMBER(MATCH(E53:AM53,B_GP,0))), "")</f>
        <v/>
      </c>
      <c r="AV53" s="125" t="str">
        <f>IF(SUMPRODUCT(ISNUMBER(MATCH(E54:AM54,{"Β2"},0))*ISNUMBER(MATCH(E53:AM53,B_GP,0)))&gt;0, SUMPRODUCT(ISNUMBER(MATCH(E54:AM54,{"Β2"},0))*ISNUMBER(MATCH(E53:AM53,B_GP,0))), "")</f>
        <v/>
      </c>
      <c r="AW53" s="125" t="str">
        <f>IF(SUMPRODUCT(ISNUMBER(MATCH(E54:AM54,{"Β3"},0))*ISNUMBER(MATCH(E53:AM53,B_GP,0)))&gt;0, SUMPRODUCT(ISNUMBER(MATCH(E54:AM54,{"Β3"},0))*ISNUMBER(MATCH(E53:AM53,B_GP,0))), "")</f>
        <v/>
      </c>
      <c r="AX53" s="125" t="str">
        <f>IF(SUMPRODUCT(ISNUMBER(MATCH(E54:AM54,{"ΒΑ1"},0))*ISNUMBER(MATCH(E53:AM53,B_OP,0)))&gt;0, SUMPRODUCT(ISNUMBER(MATCH(E54:AM54,{"ΒΑ1"},0))*ISNUMBER(MATCH(E53:AM53,B_OP,0))), "")</f>
        <v/>
      </c>
      <c r="AY53" s="125" t="str">
        <f>IF(SUMPRODUCT(ISNUMBER(MATCH(E54:AM54,{"ΒΑ2"},0))*ISNUMBER(MATCH(E53:AM53,B_OP,0)))&gt;0, SUMPRODUCT(ISNUMBER(MATCH(E54:AM54,{"ΒΑ2"},0))*ISNUMBER(MATCH(E53:AM53,B_OP,0))), "")</f>
        <v/>
      </c>
      <c r="AZ53" s="125" t="str">
        <f>IF(SUMPRODUCT(ISNUMBER(MATCH(E54:AM54,{"ΒΘ1"},0))*ISNUMBER(MATCH(E53:AM53,B_OP,0)))&gt;0, SUMPRODUCT(ISNUMBER(MATCH(E54:AM54,{"ΒΘ1"},0))*ISNUMBER(MATCH(E53:AM53,B_OP,0))), "")</f>
        <v/>
      </c>
      <c r="BA53" s="125" t="str">
        <f>IF(SUMPRODUCT(ISNUMBER(MATCH(E54:AM54,{"ΒΘ2"},0))*ISNUMBER(MATCH(E53:AM53,B_OP,0)))&gt;0, SUMPRODUCT(ISNUMBER(MATCH(E54:AM54,{"ΒΘ2"},0))*ISNUMBER(MATCH(E53:AM53,B_OP,0))), "")</f>
        <v/>
      </c>
      <c r="BB53" s="125" t="str">
        <f>IF(SUMPRODUCT(ISNUMBER(MATCH(E54:AM54,{"Γ1"},0))*ISNUMBER(MATCH(E53:AM53,G_GP,0)))&gt;0, SUMPRODUCT(ISNUMBER(MATCH(E54:AM54,{"Γ1"},0))*ISNUMBER(MATCH(E53:AM53,G_GP,0))), "")</f>
        <v/>
      </c>
      <c r="BC53" s="125" t="str">
        <f>IF(SUMPRODUCT(ISNUMBER(MATCH(E54:AM54,{"Γ2"},0))*ISNUMBER(MATCH(E53:AM53,G_GP,0)))&gt;0, SUMPRODUCT(ISNUMBER(MATCH(E54:AM54,{"Γ2"},0))*ISNUMBER(MATCH(E53:AM53,G_GP,0))), "")</f>
        <v/>
      </c>
      <c r="BD53" s="125" t="str">
        <f>IF(SUMPRODUCT(ISNUMBER(MATCH(E54:AM54,{"Γ3"},0))*ISNUMBER(MATCH(E53:AM53,G_GP,0)))&gt;0, SUMPRODUCT(ISNUMBER(MATCH(E54:AM54,{"Γ3"},0))*ISNUMBER(MATCH(E53:AM53,G_GP,0))), "")</f>
        <v/>
      </c>
      <c r="BE53" s="125" t="str">
        <f>IF(SUMPRODUCT(ISNUMBER(MATCH(E54:AM54,{"ΓΑ"},0))*ISNUMBER(MATCH(E53:AM53,G_OP,0)))&gt;0, SUMPRODUCT(ISNUMBER(MATCH(E54:AM54,{"ΓΑ"},0))*ISNUMBER(MATCH(E53:AM53,G_OP,0))), "")</f>
        <v/>
      </c>
      <c r="BF53" s="125" t="str">
        <f>IF(SUMPRODUCT(ISNUMBER(MATCH(E54:AM54,{"ΓΘ"},0))*ISNUMBER(MATCH(E53:AM53,G_OP,0)))&gt;0, SUMPRODUCT(ISNUMBER(MATCH(E54:AM54,{"ΓΘ"},0))*ISNUMBER(MATCH(E53:AM53,G_OP,0))), "")</f>
        <v/>
      </c>
      <c r="BG53" s="125" t="str">
        <f>IF(SUMPRODUCT(ISNUMBER(MATCH(E54:AM54,{"ΓΟ1"},0))*ISNUMBER(MATCH(E53:AM53,G_OP,0)))&gt;0, SUMPRODUCT(ISNUMBER(MATCH(E54:AM54,{"ΓΟ1"},0))*ISNUMBER(MATCH(E53:AM53,G_OP,0))), "")</f>
        <v/>
      </c>
      <c r="BH53" s="125" t="str">
        <f>IF(SUMPRODUCT(ISNUMBER(MATCH(E54:AM54,{"ΓΟ2"},0))*ISNUMBER(MATCH(E53:AM53,G_OP,0)))&gt;0, SUMPRODUCT(ISNUMBER(MATCH(E54:AM54,{"ΓΟ2"},0))*ISNUMBER(MATCH(E53:AM53,G_OP,0))), "")</f>
        <v/>
      </c>
      <c r="BI53" s="125" t="str">
        <f>IF(SUMPRODUCT(ISNUMBER(MATCH(E54:AM54,{"ΓΟ"},0))*ISNUMBER(MATCH(E53:AM53,G_OP,0)))&gt;0, SUMPRODUCT(ISNUMBER(MATCH(E54:AM54,{"ΓΟ"},0))*ISNUMBER(MATCH(E53:AM53,G_OP,0))), "")</f>
        <v/>
      </c>
      <c r="BJ53" s="155" t="str">
        <f>IF(COUNTIF(E54:AM54, "Γ.Υ.")&gt;0, COUNTIF(E54:AM54, "Γ.Υ."), "")</f>
        <v/>
      </c>
      <c r="BK53" s="165">
        <f>SUM(AN53:BJ54)</f>
        <v>0</v>
      </c>
      <c r="BL53" s="179">
        <v>18</v>
      </c>
      <c r="BM53" s="181"/>
    </row>
    <row r="54" spans="1:65" ht="15" customHeight="1" thickBot="1">
      <c r="A54" s="104"/>
      <c r="B54" s="138"/>
      <c r="C54" s="139"/>
      <c r="D54" s="140"/>
      <c r="E54" s="26"/>
      <c r="F54" s="27"/>
      <c r="G54" s="28"/>
      <c r="H54" s="28" t="s">
        <v>10</v>
      </c>
      <c r="I54" s="28"/>
      <c r="J54" s="27"/>
      <c r="K54" s="29"/>
      <c r="L54" s="30"/>
      <c r="M54" s="28"/>
      <c r="N54" s="28"/>
      <c r="O54" s="28"/>
      <c r="P54" s="28"/>
      <c r="Q54" s="28"/>
      <c r="R54" s="29" t="s">
        <v>10</v>
      </c>
      <c r="S54" s="30"/>
      <c r="T54" s="28"/>
      <c r="U54" s="28"/>
      <c r="V54" s="28"/>
      <c r="W54" s="28"/>
      <c r="X54" s="28"/>
      <c r="Y54" s="29"/>
      <c r="Z54" s="30"/>
      <c r="AA54" s="28"/>
      <c r="AB54" s="28"/>
      <c r="AC54" s="28"/>
      <c r="AD54" s="28"/>
      <c r="AE54" s="28"/>
      <c r="AF54" s="29"/>
      <c r="AG54" s="30"/>
      <c r="AH54" s="28"/>
      <c r="AI54" s="28"/>
      <c r="AJ54" s="28"/>
      <c r="AK54" s="28"/>
      <c r="AL54" s="28"/>
      <c r="AM54" s="31"/>
      <c r="AN54" s="135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56"/>
      <c r="BK54" s="166"/>
      <c r="BL54" s="180"/>
      <c r="BM54" s="182"/>
    </row>
    <row r="55" spans="1:65" ht="12" customHeight="1">
      <c r="A55" s="103">
        <v>27</v>
      </c>
      <c r="B55" s="117" t="s">
        <v>109</v>
      </c>
      <c r="C55" s="115" t="s">
        <v>51</v>
      </c>
      <c r="D55" s="119" t="s">
        <v>50</v>
      </c>
      <c r="E55" s="32"/>
      <c r="F55" s="55"/>
      <c r="G55" s="33"/>
      <c r="H55" s="33" t="s">
        <v>63</v>
      </c>
      <c r="I55" s="33" t="s">
        <v>63</v>
      </c>
      <c r="J55" s="55" t="s">
        <v>63</v>
      </c>
      <c r="K55" s="34" t="s">
        <v>63</v>
      </c>
      <c r="L55" s="35"/>
      <c r="M55" s="33"/>
      <c r="N55" s="33"/>
      <c r="O55" s="33"/>
      <c r="P55" s="33"/>
      <c r="Q55" s="33"/>
      <c r="R55" s="34"/>
      <c r="S55" s="35"/>
      <c r="T55" s="33"/>
      <c r="U55" s="33"/>
      <c r="V55" s="33"/>
      <c r="W55" s="33" t="s">
        <v>63</v>
      </c>
      <c r="X55" s="33" t="s">
        <v>63</v>
      </c>
      <c r="Y55" s="34" t="s">
        <v>63</v>
      </c>
      <c r="Z55" s="35"/>
      <c r="AA55" s="33"/>
      <c r="AB55" s="33"/>
      <c r="AC55" s="33"/>
      <c r="AD55" s="33"/>
      <c r="AE55" s="33"/>
      <c r="AF55" s="34"/>
      <c r="AG55" s="35"/>
      <c r="AH55" s="33"/>
      <c r="AI55" s="33"/>
      <c r="AJ55" s="33"/>
      <c r="AK55" s="33" t="s">
        <v>63</v>
      </c>
      <c r="AL55" s="33" t="s">
        <v>63</v>
      </c>
      <c r="AM55" s="36" t="s">
        <v>63</v>
      </c>
      <c r="AN55" s="136" t="str">
        <f>IF(SUMPRODUCT(ISNUMBER(MATCH(E56:AM56,{"Α1"},0))*ISNUMBER(MATCH(E55:AM55,A_GP,0)))&gt;0, SUMPRODUCT(ISNUMBER(MATCH(E56:AM56,{"Α1"},0))*ISNUMBER(MATCH(E55:AM55,A_GP,0))), "")</f>
        <v/>
      </c>
      <c r="AO55" s="123" t="str">
        <f>IF(SUMPRODUCT(ISNUMBER(MATCH(E56:AM56,{"Α2"},0))*ISNUMBER(MATCH(E55:AM55,A_GP,0)))&gt;0, SUMPRODUCT(ISNUMBER(MATCH(E56:AM56,{"Α2"},0))*ISNUMBER(MATCH(E55:AM55,A_GP,0))), "")</f>
        <v/>
      </c>
      <c r="AP55" s="123" t="str">
        <f>IF(SUMPRODUCT(ISNUMBER(MATCH(E56:AM56,{"Α3"},0))*ISNUMBER(MATCH(E55:AM55,A_GP,0)))&gt;0, SUMPRODUCT(ISNUMBER(MATCH(E56:AM56,{"Α3"},0))*ISNUMBER(MATCH(E55:AM55,A_GP,0))), "")</f>
        <v/>
      </c>
      <c r="AQ55" s="123" t="str">
        <f>IF(SUMPRODUCT(ISNUMBER(MATCH(E56:AM56,{"Α4"},0))*ISNUMBER(MATCH(E55:AM55,A_GP,0)))&gt;0, SUMPRODUCT(ISNUMBER(MATCH(E56:AM56,{"Α4"},0))*ISNUMBER(MATCH(E55:AM55,A_GP,0))), "")</f>
        <v/>
      </c>
      <c r="AR55" s="123" t="str">
        <f>IF(SUMPRODUCT(ISNUMBER(MATCH(E56:AM56,{"Α5"},0))*ISNUMBER(MATCH(E55:AM55,A_GP,0)))&gt;0, SUMPRODUCT(ISNUMBER(MATCH(E56:AM56,{"Α5"},0))*ISNUMBER(MATCH(E55:AM55,A_GP,0))), "")</f>
        <v/>
      </c>
      <c r="AS55" s="123" t="str">
        <f>IF(SUMPRODUCT(ISNUMBER(MATCH(E56:AM56,{"Α13"},0))*ISNUMBER(MATCH(E55:AM55,A_GP,0)))&gt;0, SUMPRODUCT(ISNUMBER(MATCH(E56:AM56,{"Α13"},0))*ISNUMBER(MATCH(E55:AM55,A_GP,0))), "")</f>
        <v/>
      </c>
      <c r="AT55" s="123" t="str">
        <f>IF(SUMPRODUCT(ISNUMBER(MATCH(E56:AM56,{"Α24"},0))*ISNUMBER(MATCH(E55:AM55,A_GP,0)))&gt;0, SUMPRODUCT(ISNUMBER(MATCH(E56:AM56,{"Α24"},0))*ISNUMBER(MATCH(E55:AM55,A_GP,0))), "")</f>
        <v/>
      </c>
      <c r="AU55" s="123" t="str">
        <f>IF(SUMPRODUCT(ISNUMBER(MATCH(E56:AM56,{"Β1"},0))*ISNUMBER(MATCH(E55:AM55,B_GP,0)))&gt;0, SUMPRODUCT(ISNUMBER(MATCH(E56:AM56,{"Β1"},0))*ISNUMBER(MATCH(E55:AM55,B_GP,0))), "")</f>
        <v/>
      </c>
      <c r="AV55" s="123" t="str">
        <f>IF(SUMPRODUCT(ISNUMBER(MATCH(E56:AM56,{"Β2"},0))*ISNUMBER(MATCH(E55:AM55,B_GP,0)))&gt;0, SUMPRODUCT(ISNUMBER(MATCH(E56:AM56,{"Β2"},0))*ISNUMBER(MATCH(E55:AM55,B_GP,0))), "")</f>
        <v/>
      </c>
      <c r="AW55" s="123" t="str">
        <f>IF(SUMPRODUCT(ISNUMBER(MATCH(E56:AM56,{"Β3"},0))*ISNUMBER(MATCH(E55:AM55,B_GP,0)))&gt;0, SUMPRODUCT(ISNUMBER(MATCH(E56:AM56,{"Β3"},0))*ISNUMBER(MATCH(E55:AM55,B_GP,0))), "")</f>
        <v/>
      </c>
      <c r="AX55" s="123" t="str">
        <f>IF(SUMPRODUCT(ISNUMBER(MATCH(E56:AM56,{"ΒΑ1"},0))*ISNUMBER(MATCH(E55:AM55,B_OP,0)))&gt;0, SUMPRODUCT(ISNUMBER(MATCH(E56:AM56,{"ΒΑ1"},0))*ISNUMBER(MATCH(E55:AM55,B_OP,0))), "")</f>
        <v/>
      </c>
      <c r="AY55" s="123" t="str">
        <f>IF(SUMPRODUCT(ISNUMBER(MATCH(E56:AM56,{"ΒΑ2"},0))*ISNUMBER(MATCH(E55:AM55,B_OP,0)))&gt;0, SUMPRODUCT(ISNUMBER(MATCH(E56:AM56,{"ΒΑ2"},0))*ISNUMBER(MATCH(E55:AM55,B_OP,0))), "")</f>
        <v/>
      </c>
      <c r="AZ55" s="123" t="str">
        <f>IF(SUMPRODUCT(ISNUMBER(MATCH(E56:AM56,{"ΒΘ1"},0))*ISNUMBER(MATCH(E55:AM55,B_OP,0)))&gt;0, SUMPRODUCT(ISNUMBER(MATCH(E56:AM56,{"ΒΘ1"},0))*ISNUMBER(MATCH(E55:AM55,B_OP,0))), "")</f>
        <v/>
      </c>
      <c r="BA55" s="123" t="str">
        <f>IF(SUMPRODUCT(ISNUMBER(MATCH(E56:AM56,{"ΒΘ2"},0))*ISNUMBER(MATCH(E55:AM55,B_OP,0)))&gt;0, SUMPRODUCT(ISNUMBER(MATCH(E56:AM56,{"ΒΘ2"},0))*ISNUMBER(MATCH(E55:AM55,B_OP,0))), "")</f>
        <v/>
      </c>
      <c r="BB55" s="123" t="str">
        <f>IF(SUMPRODUCT(ISNUMBER(MATCH(E56:AM56,{"Γ1"},0))*ISNUMBER(MATCH(E55:AM55,G_GP,0)))&gt;0, SUMPRODUCT(ISNUMBER(MATCH(E56:AM56,{"Γ1"},0))*ISNUMBER(MATCH(E55:AM55,G_GP,0))), "")</f>
        <v/>
      </c>
      <c r="BC55" s="123" t="str">
        <f>IF(SUMPRODUCT(ISNUMBER(MATCH(E56:AM56,{"Γ2"},0))*ISNUMBER(MATCH(E55:AM55,G_GP,0)))&gt;0, SUMPRODUCT(ISNUMBER(MATCH(E56:AM56,{"Γ2"},0))*ISNUMBER(MATCH(E55:AM55,G_GP,0))), "")</f>
        <v/>
      </c>
      <c r="BD55" s="123" t="str">
        <f>IF(SUMPRODUCT(ISNUMBER(MATCH(E56:AM56,{"Γ3"},0))*ISNUMBER(MATCH(E55:AM55,G_GP,0)))&gt;0, SUMPRODUCT(ISNUMBER(MATCH(E56:AM56,{"Γ3"},0))*ISNUMBER(MATCH(E55:AM55,G_GP,0))), "")</f>
        <v/>
      </c>
      <c r="BE55" s="123" t="str">
        <f>IF(SUMPRODUCT(ISNUMBER(MATCH(E56:AM56,{"ΓΑ"},0))*ISNUMBER(MATCH(E55:AM55,G_OP,0)))&gt;0, SUMPRODUCT(ISNUMBER(MATCH(E56:AM56,{"ΓΑ"},0))*ISNUMBER(MATCH(E55:AM55,G_OP,0))), "")</f>
        <v/>
      </c>
      <c r="BF55" s="123" t="str">
        <f>IF(SUMPRODUCT(ISNUMBER(MATCH(E56:AM56,{"ΓΘ"},0))*ISNUMBER(MATCH(E55:AM55,G_OP,0)))&gt;0, SUMPRODUCT(ISNUMBER(MATCH(E56:AM56,{"ΓΘ"},0))*ISNUMBER(MATCH(E55:AM55,G_OP,0))), "")</f>
        <v/>
      </c>
      <c r="BG55" s="123" t="str">
        <f>IF(SUMPRODUCT(ISNUMBER(MATCH(E56:AM56,{"ΓΟ1"},0))*ISNUMBER(MATCH(E55:AM55,G_OP,0)))&gt;0, SUMPRODUCT(ISNUMBER(MATCH(E56:AM56,{"ΓΟ1"},0))*ISNUMBER(MATCH(E55:AM55,G_OP,0))), "")</f>
        <v/>
      </c>
      <c r="BH55" s="123" t="str">
        <f>IF(SUMPRODUCT(ISNUMBER(MATCH(E56:AM56,{"ΓΟ2"},0))*ISNUMBER(MATCH(E55:AM55,G_OP,0)))&gt;0, SUMPRODUCT(ISNUMBER(MATCH(E56:AM56,{"ΓΟ2"},0))*ISNUMBER(MATCH(E55:AM55,G_OP,0))), "")</f>
        <v/>
      </c>
      <c r="BI55" s="123" t="str">
        <f>IF(SUMPRODUCT(ISNUMBER(MATCH(E56:AM56,{"ΓΟ"},0))*ISNUMBER(MATCH(E55:AM55,G_OP,0)))&gt;0, SUMPRODUCT(ISNUMBER(MATCH(E56:AM56,{"ΓΟ"},0))*ISNUMBER(MATCH(E55:AM55,G_OP,0))), "")</f>
        <v/>
      </c>
      <c r="BJ55" s="141" t="str">
        <f>IF(COUNTIF(E56:AM56, "Γ.Υ.")&gt;0, COUNTIF(E56:AM56, "Γ.Υ."), "")</f>
        <v/>
      </c>
      <c r="BK55" s="128">
        <f>SUM(AN55:BJ56)</f>
        <v>0</v>
      </c>
      <c r="BL55" s="130">
        <v>18</v>
      </c>
      <c r="BM55" s="132"/>
    </row>
    <row r="56" spans="1:65" ht="15" customHeight="1" thickBot="1">
      <c r="A56" s="104"/>
      <c r="B56" s="118"/>
      <c r="C56" s="116"/>
      <c r="D56" s="120"/>
      <c r="E56" s="37"/>
      <c r="F56" s="38"/>
      <c r="G56" s="39"/>
      <c r="H56" s="39" t="s">
        <v>7</v>
      </c>
      <c r="I56" s="39" t="s">
        <v>10</v>
      </c>
      <c r="J56" s="38" t="s">
        <v>42</v>
      </c>
      <c r="K56" s="40" t="s">
        <v>48</v>
      </c>
      <c r="L56" s="41"/>
      <c r="M56" s="39"/>
      <c r="N56" s="39"/>
      <c r="O56" s="39"/>
      <c r="P56" s="39"/>
      <c r="Q56" s="39"/>
      <c r="R56" s="40"/>
      <c r="S56" s="41"/>
      <c r="T56" s="39"/>
      <c r="U56" s="39"/>
      <c r="V56" s="39"/>
      <c r="W56" s="39" t="s">
        <v>10</v>
      </c>
      <c r="X56" s="39" t="s">
        <v>42</v>
      </c>
      <c r="Y56" s="40" t="s">
        <v>48</v>
      </c>
      <c r="Z56" s="41"/>
      <c r="AA56" s="39"/>
      <c r="AB56" s="39"/>
      <c r="AC56" s="39"/>
      <c r="AD56" s="39"/>
      <c r="AE56" s="39"/>
      <c r="AF56" s="40"/>
      <c r="AG56" s="41"/>
      <c r="AH56" s="39"/>
      <c r="AI56" s="39"/>
      <c r="AJ56" s="39"/>
      <c r="AK56" s="39" t="s">
        <v>7</v>
      </c>
      <c r="AL56" s="39" t="s">
        <v>48</v>
      </c>
      <c r="AM56" s="42" t="s">
        <v>42</v>
      </c>
      <c r="AN56" s="137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42"/>
      <c r="BK56" s="129"/>
      <c r="BL56" s="131"/>
      <c r="BM56" s="133"/>
    </row>
    <row r="57" spans="1:65" ht="12" customHeight="1">
      <c r="A57" s="103">
        <v>28</v>
      </c>
      <c r="B57" s="111" t="s">
        <v>110</v>
      </c>
      <c r="C57" s="107" t="s">
        <v>51</v>
      </c>
      <c r="D57" s="109" t="s">
        <v>50</v>
      </c>
      <c r="E57" s="43"/>
      <c r="F57" s="44"/>
      <c r="G57" s="45"/>
      <c r="H57" s="45"/>
      <c r="I57" s="45"/>
      <c r="J57" s="44"/>
      <c r="K57" s="46"/>
      <c r="L57" s="47"/>
      <c r="M57" s="45"/>
      <c r="N57" s="45"/>
      <c r="O57" s="45" t="s">
        <v>63</v>
      </c>
      <c r="P57" s="45" t="s">
        <v>63</v>
      </c>
      <c r="Q57" s="45" t="s">
        <v>63</v>
      </c>
      <c r="R57" s="46" t="s">
        <v>63</v>
      </c>
      <c r="S57" s="47"/>
      <c r="T57" s="45"/>
      <c r="U57" s="45"/>
      <c r="V57" s="45"/>
      <c r="W57" s="45" t="s">
        <v>63</v>
      </c>
      <c r="X57" s="45" t="s">
        <v>63</v>
      </c>
      <c r="Y57" s="46" t="s">
        <v>63</v>
      </c>
      <c r="Z57" s="47"/>
      <c r="AA57" s="45"/>
      <c r="AB57" s="45"/>
      <c r="AC57" s="45"/>
      <c r="AD57" s="45"/>
      <c r="AE57" s="45"/>
      <c r="AF57" s="46"/>
      <c r="AG57" s="47"/>
      <c r="AH57" s="45"/>
      <c r="AI57" s="45"/>
      <c r="AJ57" s="45" t="s">
        <v>63</v>
      </c>
      <c r="AK57" s="45" t="s">
        <v>63</v>
      </c>
      <c r="AL57" s="45" t="s">
        <v>63</v>
      </c>
      <c r="AM57" s="46" t="s">
        <v>63</v>
      </c>
      <c r="AN57" s="134" t="str">
        <f>IF(SUMPRODUCT(ISNUMBER(MATCH(E58:AM58,{"Α1"},0))*ISNUMBER(MATCH(E57:AM57,A_GP,0)))&gt;0, SUMPRODUCT(ISNUMBER(MATCH(E58:AM58,{"Α1"},0))*ISNUMBER(MATCH(E57:AM57,A_GP,0))), "")</f>
        <v/>
      </c>
      <c r="AO57" s="125" t="str">
        <f>IF(SUMPRODUCT(ISNUMBER(MATCH(E58:AM58,{"Α2"},0))*ISNUMBER(MATCH(E57:AM57,A_GP,0)))&gt;0, SUMPRODUCT(ISNUMBER(MATCH(E58:AM58,{"Α2"},0))*ISNUMBER(MATCH(E57:AM57,A_GP,0))), "")</f>
        <v/>
      </c>
      <c r="AP57" s="125" t="str">
        <f>IF(SUMPRODUCT(ISNUMBER(MATCH(E58:AM58,{"Α3"},0))*ISNUMBER(MATCH(E57:AM57,A_GP,0)))&gt;0, SUMPRODUCT(ISNUMBER(MATCH(E58:AM58,{"Α3"},0))*ISNUMBER(MATCH(E57:AM57,A_GP,0))), "")</f>
        <v/>
      </c>
      <c r="AQ57" s="125" t="str">
        <f>IF(SUMPRODUCT(ISNUMBER(MATCH(E58:AM58,{"Α4"},0))*ISNUMBER(MATCH(E57:AM57,A_GP,0)))&gt;0, SUMPRODUCT(ISNUMBER(MATCH(E58:AM58,{"Α4"},0))*ISNUMBER(MATCH(E57:AM57,A_GP,0))), "")</f>
        <v/>
      </c>
      <c r="AR57" s="125" t="str">
        <f>IF(SUMPRODUCT(ISNUMBER(MATCH(E58:AM58,{"Α5"},0))*ISNUMBER(MATCH(E57:AM57,A_GP,0)))&gt;0, SUMPRODUCT(ISNUMBER(MATCH(E58:AM58,{"Α5"},0))*ISNUMBER(MATCH(E57:AM57,A_GP,0))), "")</f>
        <v/>
      </c>
      <c r="AS57" s="125" t="str">
        <f>IF(SUMPRODUCT(ISNUMBER(MATCH(E58:AM58,{"Α13"},0))*ISNUMBER(MATCH(E57:AM57,A_GP,0)))&gt;0, SUMPRODUCT(ISNUMBER(MATCH(E58:AM58,{"Α13"},0))*ISNUMBER(MATCH(E57:AM57,A_GP,0))), "")</f>
        <v/>
      </c>
      <c r="AT57" s="125" t="str">
        <f>IF(SUMPRODUCT(ISNUMBER(MATCH(E58:AM58,{"Α24"},0))*ISNUMBER(MATCH(E57:AM57,A_GP,0)))&gt;0, SUMPRODUCT(ISNUMBER(MATCH(E58:AM58,{"Α24"},0))*ISNUMBER(MATCH(E57:AM57,A_GP,0))), "")</f>
        <v/>
      </c>
      <c r="AU57" s="125" t="str">
        <f>IF(SUMPRODUCT(ISNUMBER(MATCH(E58:AM58,{"Β1"},0))*ISNUMBER(MATCH(E57:AM57,B_GP,0)))&gt;0, SUMPRODUCT(ISNUMBER(MATCH(E58:AM58,{"Β1"},0))*ISNUMBER(MATCH(E57:AM57,B_GP,0))), "")</f>
        <v/>
      </c>
      <c r="AV57" s="125" t="str">
        <f>IF(SUMPRODUCT(ISNUMBER(MATCH(E58:AM58,{"Β2"},0))*ISNUMBER(MATCH(E57:AM57,B_GP,0)))&gt;0, SUMPRODUCT(ISNUMBER(MATCH(E58:AM58,{"Β2"},0))*ISNUMBER(MATCH(E57:AM57,B_GP,0))), "")</f>
        <v/>
      </c>
      <c r="AW57" s="125" t="str">
        <f>IF(SUMPRODUCT(ISNUMBER(MATCH(E58:AM58,{"Β3"},0))*ISNUMBER(MATCH(E57:AM57,B_GP,0)))&gt;0, SUMPRODUCT(ISNUMBER(MATCH(E58:AM58,{"Β3"},0))*ISNUMBER(MATCH(E57:AM57,B_GP,0))), "")</f>
        <v/>
      </c>
      <c r="AX57" s="125" t="str">
        <f>IF(SUMPRODUCT(ISNUMBER(MATCH(E58:AM58,{"ΒΑ1"},0))*ISNUMBER(MATCH(E57:AM57,B_OP,0)))&gt;0, SUMPRODUCT(ISNUMBER(MATCH(E58:AM58,{"ΒΑ1"},0))*ISNUMBER(MATCH(E57:AM57,B_OP,0))), "")</f>
        <v/>
      </c>
      <c r="AY57" s="125" t="str">
        <f>IF(SUMPRODUCT(ISNUMBER(MATCH(E58:AM58,{"ΒΑ2"},0))*ISNUMBER(MATCH(E57:AM57,B_OP,0)))&gt;0, SUMPRODUCT(ISNUMBER(MATCH(E58:AM58,{"ΒΑ2"},0))*ISNUMBER(MATCH(E57:AM57,B_OP,0))), "")</f>
        <v/>
      </c>
      <c r="AZ57" s="125" t="str">
        <f>IF(SUMPRODUCT(ISNUMBER(MATCH(E58:AM58,{"ΒΘ1"},0))*ISNUMBER(MATCH(E57:AM57,B_OP,0)))&gt;0, SUMPRODUCT(ISNUMBER(MATCH(E58:AM58,{"ΒΘ1"},0))*ISNUMBER(MATCH(E57:AM57,B_OP,0))), "")</f>
        <v/>
      </c>
      <c r="BA57" s="125" t="str">
        <f>IF(SUMPRODUCT(ISNUMBER(MATCH(E58:AM58,{"ΒΘ2"},0))*ISNUMBER(MATCH(E57:AM57,B_OP,0)))&gt;0, SUMPRODUCT(ISNUMBER(MATCH(E58:AM58,{"ΒΘ2"},0))*ISNUMBER(MATCH(E57:AM57,B_OP,0))), "")</f>
        <v/>
      </c>
      <c r="BB57" s="125" t="str">
        <f>IF(SUMPRODUCT(ISNUMBER(MATCH(E58:AM58,{"Γ1"},0))*ISNUMBER(MATCH(E57:AM57,G_GP,0)))&gt;0, SUMPRODUCT(ISNUMBER(MATCH(E58:AM58,{"Γ1"},0))*ISNUMBER(MATCH(E57:AM57,G_GP,0))), "")</f>
        <v/>
      </c>
      <c r="BC57" s="125" t="str">
        <f>IF(SUMPRODUCT(ISNUMBER(MATCH(E58:AM58,{"Γ2"},0))*ISNUMBER(MATCH(E57:AM57,G_GP,0)))&gt;0, SUMPRODUCT(ISNUMBER(MATCH(E58:AM58,{"Γ2"},0))*ISNUMBER(MATCH(E57:AM57,G_GP,0))), "")</f>
        <v/>
      </c>
      <c r="BD57" s="125" t="str">
        <f>IF(SUMPRODUCT(ISNUMBER(MATCH(E58:AM58,{"Γ3"},0))*ISNUMBER(MATCH(E57:AM57,G_GP,0)))&gt;0, SUMPRODUCT(ISNUMBER(MATCH(E58:AM58,{"Γ3"},0))*ISNUMBER(MATCH(E57:AM57,G_GP,0))), "")</f>
        <v/>
      </c>
      <c r="BE57" s="125" t="str">
        <f>IF(SUMPRODUCT(ISNUMBER(MATCH(E58:AM58,{"ΓΑ"},0))*ISNUMBER(MATCH(E57:AM57,G_OP,0)))&gt;0, SUMPRODUCT(ISNUMBER(MATCH(E58:AM58,{"ΓΑ"},0))*ISNUMBER(MATCH(E57:AM57,G_OP,0))), "")</f>
        <v/>
      </c>
      <c r="BF57" s="125" t="str">
        <f>IF(SUMPRODUCT(ISNUMBER(MATCH(E58:AM58,{"ΓΘ"},0))*ISNUMBER(MATCH(E57:AM57,G_OP,0)))&gt;0, SUMPRODUCT(ISNUMBER(MATCH(E58:AM58,{"ΓΘ"},0))*ISNUMBER(MATCH(E57:AM57,G_OP,0))), "")</f>
        <v/>
      </c>
      <c r="BG57" s="125" t="str">
        <f>IF(SUMPRODUCT(ISNUMBER(MATCH(E58:AM58,{"ΓΟ1"},0))*ISNUMBER(MATCH(E57:AM57,G_OP,0)))&gt;0, SUMPRODUCT(ISNUMBER(MATCH(E58:AM58,{"ΓΟ1"},0))*ISNUMBER(MATCH(E57:AM57,G_OP,0))), "")</f>
        <v/>
      </c>
      <c r="BH57" s="125" t="str">
        <f>IF(SUMPRODUCT(ISNUMBER(MATCH(E58:AM58,{"ΓΟ2"},0))*ISNUMBER(MATCH(E57:AM57,G_OP,0)))&gt;0, SUMPRODUCT(ISNUMBER(MATCH(E58:AM58,{"ΓΟ2"},0))*ISNUMBER(MATCH(E57:AM57,G_OP,0))), "")</f>
        <v/>
      </c>
      <c r="BI57" s="125" t="str">
        <f>IF(SUMPRODUCT(ISNUMBER(MATCH(E58:AM58,{"ΓΟ"},0))*ISNUMBER(MATCH(E57:AM57,G_OP,0)))&gt;0, SUMPRODUCT(ISNUMBER(MATCH(E58:AM58,{"ΓΟ"},0))*ISNUMBER(MATCH(E57:AM57,G_OP,0))), "")</f>
        <v/>
      </c>
      <c r="BJ57" s="155" t="str">
        <f>IF(COUNTIF(E58:AM58, "Γ.Υ.")&gt;0, COUNTIF(E58:AM58, "Γ.Υ."), "")</f>
        <v/>
      </c>
      <c r="BK57" s="165">
        <f>SUM(AN57:BJ58)</f>
        <v>0</v>
      </c>
      <c r="BL57" s="179">
        <v>20</v>
      </c>
      <c r="BM57" s="181"/>
    </row>
    <row r="58" spans="1:65" ht="15" customHeight="1" thickBot="1">
      <c r="A58" s="104"/>
      <c r="B58" s="112"/>
      <c r="C58" s="113"/>
      <c r="D58" s="114"/>
      <c r="E58" s="49"/>
      <c r="F58" s="50"/>
      <c r="G58" s="51"/>
      <c r="H58" s="51"/>
      <c r="I58" s="51"/>
      <c r="J58" s="50"/>
      <c r="K58" s="52"/>
      <c r="L58" s="53"/>
      <c r="M58" s="51"/>
      <c r="N58" s="51"/>
      <c r="O58" s="51" t="s">
        <v>13</v>
      </c>
      <c r="P58" s="51" t="s">
        <v>21</v>
      </c>
      <c r="Q58" s="51" t="s">
        <v>25</v>
      </c>
      <c r="R58" s="52" t="s">
        <v>45</v>
      </c>
      <c r="S58" s="53"/>
      <c r="T58" s="51"/>
      <c r="U58" s="51"/>
      <c r="V58" s="51"/>
      <c r="W58" s="51" t="s">
        <v>19</v>
      </c>
      <c r="X58" s="51" t="s">
        <v>45</v>
      </c>
      <c r="Y58" s="52" t="s">
        <v>21</v>
      </c>
      <c r="Z58" s="53"/>
      <c r="AA58" s="51"/>
      <c r="AB58" s="51"/>
      <c r="AC58" s="51"/>
      <c r="AD58" s="51"/>
      <c r="AE58" s="51"/>
      <c r="AF58" s="52"/>
      <c r="AG58" s="53"/>
      <c r="AH58" s="51"/>
      <c r="AI58" s="51"/>
      <c r="AJ58" s="51" t="s">
        <v>19</v>
      </c>
      <c r="AK58" s="51" t="s">
        <v>25</v>
      </c>
      <c r="AL58" s="51" t="s">
        <v>45</v>
      </c>
      <c r="AM58" s="52" t="s">
        <v>13</v>
      </c>
      <c r="AN58" s="135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56"/>
      <c r="BK58" s="166"/>
      <c r="BL58" s="180"/>
      <c r="BM58" s="182"/>
    </row>
    <row r="59" spans="1:65" ht="12" customHeight="1">
      <c r="A59" s="103">
        <v>29</v>
      </c>
      <c r="B59" s="169" t="s">
        <v>79</v>
      </c>
      <c r="C59" s="171" t="s">
        <v>80</v>
      </c>
      <c r="D59" s="172" t="s">
        <v>44</v>
      </c>
      <c r="E59" s="57"/>
      <c r="F59" s="58"/>
      <c r="G59" s="58"/>
      <c r="H59" s="58"/>
      <c r="I59" s="58"/>
      <c r="J59" s="58"/>
      <c r="K59" s="60"/>
      <c r="L59" s="58"/>
      <c r="M59" s="58"/>
      <c r="N59" s="59" t="s">
        <v>66</v>
      </c>
      <c r="O59" s="59" t="s">
        <v>66</v>
      </c>
      <c r="P59" s="59"/>
      <c r="Q59" s="59"/>
      <c r="R59" s="60"/>
      <c r="S59" s="58" t="s">
        <v>66</v>
      </c>
      <c r="T59" s="58" t="s">
        <v>66</v>
      </c>
      <c r="U59" s="59"/>
      <c r="V59" s="59"/>
      <c r="W59" s="59"/>
      <c r="X59" s="59"/>
      <c r="Y59" s="60"/>
      <c r="Z59" s="58"/>
      <c r="AA59" s="58"/>
      <c r="AB59" s="59"/>
      <c r="AC59" s="59"/>
      <c r="AD59" s="59"/>
      <c r="AE59" s="59"/>
      <c r="AF59" s="60"/>
      <c r="AG59" s="58"/>
      <c r="AH59" s="58"/>
      <c r="AI59" s="59" t="s">
        <v>66</v>
      </c>
      <c r="AJ59" s="59" t="s">
        <v>66</v>
      </c>
      <c r="AK59" s="59"/>
      <c r="AL59" s="59"/>
      <c r="AM59" s="62"/>
      <c r="AN59" s="174" t="str">
        <f>IF(SUMPRODUCT(ISNUMBER(MATCH(E60:AM60,{"Α1"},0))*ISNUMBER(MATCH(E59:AM59,A_GP,0)))&gt;0, SUMPRODUCT(ISNUMBER(MATCH(E60:AM60,{"Α1"},0))*ISNUMBER(MATCH(E59:AM59,A_GP,0))), "")</f>
        <v/>
      </c>
      <c r="AO59" s="146" t="str">
        <f>IF(SUMPRODUCT(ISNUMBER(MATCH(E60:AM60,{"Α2"},0))*ISNUMBER(MATCH(E59:AM59,A_GP,0)))&gt;0, SUMPRODUCT(ISNUMBER(MATCH(E60:AM60,{"Α2"},0))*ISNUMBER(MATCH(E59:AM59,A_GP,0))), "")</f>
        <v/>
      </c>
      <c r="AP59" s="146" t="str">
        <f>IF(SUMPRODUCT(ISNUMBER(MATCH(E60:AM60,{"Α3"},0))*ISNUMBER(MATCH(E59:AM59,A_GP,0)))&gt;0, SUMPRODUCT(ISNUMBER(MATCH(E60:AM60,{"Α3"},0))*ISNUMBER(MATCH(E59:AM59,A_GP,0))), "")</f>
        <v/>
      </c>
      <c r="AQ59" s="146" t="str">
        <f>IF(SUMPRODUCT(ISNUMBER(MATCH(E60:AM60,{"Α4"},0))*ISNUMBER(MATCH(E59:AM59,A_GP,0)))&gt;0, SUMPRODUCT(ISNUMBER(MATCH(E60:AM60,{"Α4"},0))*ISNUMBER(MATCH(E59:AM59,A_GP,0))), "")</f>
        <v/>
      </c>
      <c r="AR59" s="123" t="str">
        <f>IF(SUMPRODUCT(ISNUMBER(MATCH(E60:AM60,{"Α5"},0))*ISNUMBER(MATCH(E59:AM59,A_GP,0)))&gt;0, SUMPRODUCT(ISNUMBER(MATCH(E60:AM60,{"Α5"},0))*ISNUMBER(MATCH(E59:AM59,A_GP,0))), "")</f>
        <v/>
      </c>
      <c r="AS59" s="146" t="str">
        <f>IF(SUMPRODUCT(ISNUMBER(MATCH(E60:AM60,{"Α13"},0))*ISNUMBER(MATCH(E59:AM59,A_GP,0)))&gt;0, SUMPRODUCT(ISNUMBER(MATCH(E60:AM60,{"Α13"},0))*ISNUMBER(MATCH(E59:AM59,A_GP,0))), "")</f>
        <v/>
      </c>
      <c r="AT59" s="146" t="str">
        <f>IF(SUMPRODUCT(ISNUMBER(MATCH(E60:AM60,{"Α24"},0))*ISNUMBER(MATCH(E59:AM59,A_GP,0)))&gt;0, SUMPRODUCT(ISNUMBER(MATCH(E60:AM60,{"Α24"},0))*ISNUMBER(MATCH(E59:AM59,A_GP,0))), "")</f>
        <v/>
      </c>
      <c r="AU59" s="146" t="str">
        <f>IF(SUMPRODUCT(ISNUMBER(MATCH(E60:AM60,{"Β1"},0))*ISNUMBER(MATCH(E59:AM59,B_GP,0)))&gt;0, SUMPRODUCT(ISNUMBER(MATCH(E60:AM60,{"Β1"},0))*ISNUMBER(MATCH(E59:AM59,B_GP,0))), "")</f>
        <v/>
      </c>
      <c r="AV59" s="146" t="str">
        <f>IF(SUMPRODUCT(ISNUMBER(MATCH(E60:AM60,{"Β2"},0))*ISNUMBER(MATCH(E59:AM59,B_GP,0)))&gt;0, SUMPRODUCT(ISNUMBER(MATCH(E60:AM60,{"Β2"},0))*ISNUMBER(MATCH(E59:AM59,B_GP,0))), "")</f>
        <v/>
      </c>
      <c r="AW59" s="146" t="str">
        <f>IF(SUMPRODUCT(ISNUMBER(MATCH(E60:AM60,{"Β3"},0))*ISNUMBER(MATCH(E59:AM59,B_GP,0)))&gt;0, SUMPRODUCT(ISNUMBER(MATCH(E60:AM60,{"Β3"},0))*ISNUMBER(MATCH(E59:AM59,B_GP,0))), "")</f>
        <v/>
      </c>
      <c r="AX59" s="146" t="str">
        <f>IF(SUMPRODUCT(ISNUMBER(MATCH(E60:AM60,{"ΒΑ1"},0))*ISNUMBER(MATCH(E59:AM59,B_OP,0)))&gt;0, SUMPRODUCT(ISNUMBER(MATCH(E60:AM60,{"ΒΑ1"},0))*ISNUMBER(MATCH(E59:AM59,B_OP,0))), "")</f>
        <v/>
      </c>
      <c r="AY59" s="146" t="str">
        <f>IF(SUMPRODUCT(ISNUMBER(MATCH(E60:AM60,{"ΒΑ2"},0))*ISNUMBER(MATCH(E59:AM59,B_OP,0)))&gt;0, SUMPRODUCT(ISNUMBER(MATCH(E60:AM60,{"ΒΑ2"},0))*ISNUMBER(MATCH(E59:AM59,B_OP,0))), "")</f>
        <v/>
      </c>
      <c r="AZ59" s="146" t="str">
        <f>IF(SUMPRODUCT(ISNUMBER(MATCH(E60:AM60,{"ΒΘ1"},0))*ISNUMBER(MATCH(E59:AM59,B_OP,0)))&gt;0, SUMPRODUCT(ISNUMBER(MATCH(E60:AM60,{"ΒΘ1"},0))*ISNUMBER(MATCH(E59:AM59,B_OP,0))), "")</f>
        <v/>
      </c>
      <c r="BA59" s="146" t="str">
        <f>IF(SUMPRODUCT(ISNUMBER(MATCH(E60:AM60,{"ΒΘ2"},0))*ISNUMBER(MATCH(E59:AM59,B_OP,0)))&gt;0, SUMPRODUCT(ISNUMBER(MATCH(E60:AM60,{"ΒΘ2"},0))*ISNUMBER(MATCH(E59:AM59,B_OP,0))), "")</f>
        <v/>
      </c>
      <c r="BB59" s="146" t="str">
        <f>IF(SUMPRODUCT(ISNUMBER(MATCH(E60:AM60,{"Γ1"},0))*ISNUMBER(MATCH(E59:AM59,G_GP,0)))&gt;0, SUMPRODUCT(ISNUMBER(MATCH(E60:AM60,{"Γ1"},0))*ISNUMBER(MATCH(E59:AM59,G_GP,0))), "")</f>
        <v/>
      </c>
      <c r="BC59" s="146" t="str">
        <f>IF(SUMPRODUCT(ISNUMBER(MATCH(E60:AM60,{"Γ2"},0))*ISNUMBER(MATCH(E59:AM59,G_GP,0)))&gt;0, SUMPRODUCT(ISNUMBER(MATCH(E60:AM60,{"Γ2"},0))*ISNUMBER(MATCH(E59:AM59,G_GP,0))), "")</f>
        <v/>
      </c>
      <c r="BD59" s="146" t="str">
        <f>IF(SUMPRODUCT(ISNUMBER(MATCH(E60:AM60,{"Γ3"},0))*ISNUMBER(MATCH(E59:AM59,G_GP,0)))&gt;0, SUMPRODUCT(ISNUMBER(MATCH(E60:AM60,{"Γ3"},0))*ISNUMBER(MATCH(E59:AM59,G_GP,0))), "")</f>
        <v/>
      </c>
      <c r="BE59" s="123" t="str">
        <f>IF(SUMPRODUCT(ISNUMBER(MATCH(E60:AM60,{"ΓΑ"},0))*ISNUMBER(MATCH(E59:AM59,G_OP,0)))&gt;0, SUMPRODUCT(ISNUMBER(MATCH(E60:AM60,{"ΓΑ"},0))*ISNUMBER(MATCH(E59:AM59,G_OP,0))), "")</f>
        <v/>
      </c>
      <c r="BF59" s="123" t="str">
        <f>IF(SUMPRODUCT(ISNUMBER(MATCH(E60:AM60,{"ΓΘ"},0))*ISNUMBER(MATCH(E59:AM59,G_OP,0)))&gt;0, SUMPRODUCT(ISNUMBER(MATCH(E60:AM60,{"ΓΘ"},0))*ISNUMBER(MATCH(E59:AM59,G_OP,0))), "")</f>
        <v/>
      </c>
      <c r="BG59" s="123">
        <v>6</v>
      </c>
      <c r="BH59" s="123" t="str">
        <f>IF(SUMPRODUCT(ISNUMBER(MATCH(E60:AM60,{"ΓΟ2"},0))*ISNUMBER(MATCH(E59:AM59,G_OP,0)))&gt;0, SUMPRODUCT(ISNUMBER(MATCH(E60:AM60,{"ΓΟ2"},0))*ISNUMBER(MATCH(E59:AM59,G_OP,0))), "")</f>
        <v/>
      </c>
      <c r="BI59" s="127"/>
      <c r="BJ59" s="163" t="str">
        <f>IF(COUNTIF(E60:AM60, "Γ.Υ.")&gt;0, COUNTIF(E60:AM60, "Γ.Υ."), "")</f>
        <v/>
      </c>
      <c r="BK59" s="157">
        <f>SUM(AN59:BJ60)</f>
        <v>6</v>
      </c>
      <c r="BL59" s="130">
        <v>20</v>
      </c>
      <c r="BM59" s="132"/>
    </row>
    <row r="60" spans="1:65" ht="15" customHeight="1" thickBot="1">
      <c r="A60" s="104"/>
      <c r="B60" s="170"/>
      <c r="C60" s="116"/>
      <c r="D60" s="173"/>
      <c r="E60" s="37"/>
      <c r="F60" s="38"/>
      <c r="G60" s="38"/>
      <c r="H60" s="38"/>
      <c r="I60" s="38"/>
      <c r="J60" s="38"/>
      <c r="K60" s="40"/>
      <c r="L60" s="38"/>
      <c r="M60" s="38"/>
      <c r="N60" s="39" t="s">
        <v>57</v>
      </c>
      <c r="O60" s="39" t="s">
        <v>57</v>
      </c>
      <c r="P60" s="39"/>
      <c r="Q60" s="39"/>
      <c r="R60" s="40"/>
      <c r="S60" s="38" t="s">
        <v>57</v>
      </c>
      <c r="T60" s="38" t="s">
        <v>57</v>
      </c>
      <c r="U60" s="39"/>
      <c r="V60" s="39"/>
      <c r="W60" s="39"/>
      <c r="X60" s="39"/>
      <c r="Y60" s="40"/>
      <c r="Z60" s="38"/>
      <c r="AA60" s="38"/>
      <c r="AB60" s="39"/>
      <c r="AC60" s="39"/>
      <c r="AD60" s="39"/>
      <c r="AE60" s="39"/>
      <c r="AF60" s="40"/>
      <c r="AG60" s="38"/>
      <c r="AH60" s="38"/>
      <c r="AI60" s="39" t="s">
        <v>57</v>
      </c>
      <c r="AJ60" s="39" t="s">
        <v>57</v>
      </c>
      <c r="AK60" s="39"/>
      <c r="AL60" s="39"/>
      <c r="AM60" s="42"/>
      <c r="AN60" s="174"/>
      <c r="AO60" s="146"/>
      <c r="AP60" s="146"/>
      <c r="AQ60" s="146"/>
      <c r="AR60" s="124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24"/>
      <c r="BF60" s="124"/>
      <c r="BG60" s="124"/>
      <c r="BH60" s="124"/>
      <c r="BI60" s="183"/>
      <c r="BJ60" s="163"/>
      <c r="BK60" s="157"/>
      <c r="BL60" s="131"/>
      <c r="BM60" s="133"/>
    </row>
    <row r="61" spans="1:65" ht="12" customHeight="1">
      <c r="A61" s="103">
        <v>30</v>
      </c>
      <c r="B61" s="111" t="s">
        <v>88</v>
      </c>
      <c r="C61" s="107" t="s">
        <v>60</v>
      </c>
      <c r="D61" s="109" t="s">
        <v>59</v>
      </c>
      <c r="E61" s="43" t="s">
        <v>64</v>
      </c>
      <c r="F61" s="44" t="s">
        <v>64</v>
      </c>
      <c r="G61" s="45" t="s">
        <v>64</v>
      </c>
      <c r="H61" s="45" t="s">
        <v>64</v>
      </c>
      <c r="I61" s="45"/>
      <c r="J61" s="44"/>
      <c r="K61" s="44"/>
      <c r="L61" s="47" t="s">
        <v>64</v>
      </c>
      <c r="M61" s="45" t="s">
        <v>64</v>
      </c>
      <c r="N61" s="45" t="s">
        <v>64</v>
      </c>
      <c r="O61" s="45" t="s">
        <v>64</v>
      </c>
      <c r="P61" s="45"/>
      <c r="Q61" s="45"/>
      <c r="R61" s="46"/>
      <c r="S61" s="47" t="s">
        <v>64</v>
      </c>
      <c r="T61" s="45" t="s">
        <v>64</v>
      </c>
      <c r="U61" s="45"/>
      <c r="V61" s="45" t="s">
        <v>64</v>
      </c>
      <c r="W61" s="45"/>
      <c r="X61" s="45"/>
      <c r="Y61" s="45"/>
      <c r="Z61" s="47"/>
      <c r="AA61" s="45"/>
      <c r="AB61" s="45"/>
      <c r="AC61" s="45"/>
      <c r="AD61" s="45"/>
      <c r="AE61" s="45"/>
      <c r="AF61" s="45"/>
      <c r="AG61" s="47" t="s">
        <v>64</v>
      </c>
      <c r="AH61" s="45" t="s">
        <v>64</v>
      </c>
      <c r="AI61" s="45"/>
      <c r="AJ61" s="45" t="s">
        <v>64</v>
      </c>
      <c r="AK61" s="45"/>
      <c r="AL61" s="45"/>
      <c r="AM61" s="46"/>
      <c r="AN61" s="134" t="str">
        <f>IF(SUMPRODUCT(ISNUMBER(MATCH(E62:AM62,{"Α1"},0))*ISNUMBER(MATCH(E61:AM61,A_GP,0)))&gt;0, SUMPRODUCT(ISNUMBER(MATCH(E62:AM62,{"Α1"},0))*ISNUMBER(MATCH(E61:AM61,A_GP,0))), "")</f>
        <v/>
      </c>
      <c r="AO61" s="125" t="str">
        <f>IF(SUMPRODUCT(ISNUMBER(MATCH(E62:AM62,{"Α2"},0))*ISNUMBER(MATCH(E61:AM61,A_GP,0)))&gt;0, SUMPRODUCT(ISNUMBER(MATCH(E62:AM62,{"Α2"},0))*ISNUMBER(MATCH(E61:AM61,A_GP,0))), "")</f>
        <v/>
      </c>
      <c r="AP61" s="125" t="str">
        <f>IF(SUMPRODUCT(ISNUMBER(MATCH(E62:AM62,{"Α3"},0))*ISNUMBER(MATCH(E61:AM61,A_GP,0)))&gt;0, SUMPRODUCT(ISNUMBER(MATCH(E62:AM62,{"Α3"},0))*ISNUMBER(MATCH(E61:AM61,A_GP,0))), "")</f>
        <v/>
      </c>
      <c r="AQ61" s="125" t="str">
        <f>IF(SUMPRODUCT(ISNUMBER(MATCH(E62:AM62,{"Α4"},0))*ISNUMBER(MATCH(E61:AM61,A_GP,0)))&gt;0, SUMPRODUCT(ISNUMBER(MATCH(E62:AM62,{"Α4"},0))*ISNUMBER(MATCH(E61:AM61,A_GP,0))), "")</f>
        <v/>
      </c>
      <c r="AR61" s="125" t="str">
        <f>IF(SUMPRODUCT(ISNUMBER(MATCH(E62:AM62,{"Α5"},0))*ISNUMBER(MATCH(E61:AM61,A_GP,0)))&gt;0, SUMPRODUCT(ISNUMBER(MATCH(E62:AM62,{"Α5"},0))*ISNUMBER(MATCH(E61:AM61,A_GP,0))), "")</f>
        <v/>
      </c>
      <c r="AS61" s="125" t="str">
        <f>IF(SUMPRODUCT(ISNUMBER(MATCH(E62:AM62,{"Α13"},0))*ISNUMBER(MATCH(E61:AM61,A_GP,0)))&gt;0, SUMPRODUCT(ISNUMBER(MATCH(E62:AM62,{"Α13"},0))*ISNUMBER(MATCH(E61:AM61,A_GP,0))), "")</f>
        <v/>
      </c>
      <c r="AT61" s="125" t="str">
        <f>IF(SUMPRODUCT(ISNUMBER(MATCH(E62:AM62,{"Α24"},0))*ISNUMBER(MATCH(E61:AM61,A_GP,0)))&gt;0, SUMPRODUCT(ISNUMBER(MATCH(E62:AM62,{"Α24"},0))*ISNUMBER(MATCH(E61:AM61,A_GP,0))), "")</f>
        <v/>
      </c>
      <c r="AU61" s="125" t="str">
        <f>IF(SUMPRODUCT(ISNUMBER(MATCH(E62:AM62,{"Β1"},0))*ISNUMBER(MATCH(E61:AM61,B_GP,0)))&gt;0, SUMPRODUCT(ISNUMBER(MATCH(E62:AM62,{"Β1"},0))*ISNUMBER(MATCH(E61:AM61,B_GP,0))), "")</f>
        <v/>
      </c>
      <c r="AV61" s="125" t="str">
        <f>IF(SUMPRODUCT(ISNUMBER(MATCH(E62:AM62,{"Β2"},0))*ISNUMBER(MATCH(E61:AM61,B_GP,0)))&gt;0, SUMPRODUCT(ISNUMBER(MATCH(E62:AM62,{"Β2"},0))*ISNUMBER(MATCH(E61:AM61,B_GP,0))), "")</f>
        <v/>
      </c>
      <c r="AW61" s="125">
        <v>2</v>
      </c>
      <c r="AX61" s="125" t="str">
        <f>IF(SUMPRODUCT(ISNUMBER(MATCH(E62:AM62,{"ΒΑ1"},0))*ISNUMBER(MATCH(E61:AM61,B_OP,0)))&gt;0, SUMPRODUCT(ISNUMBER(MATCH(E62:AM62,{"ΒΑ1"},0))*ISNUMBER(MATCH(E61:AM61,B_OP,0))), "")</f>
        <v/>
      </c>
      <c r="AY61" s="125" t="str">
        <f>IF(SUMPRODUCT(ISNUMBER(MATCH(E62:AM62,{"ΒΑ2"},0))*ISNUMBER(MATCH(E61:AM61,B_OP,0)))&gt;0, SUMPRODUCT(ISNUMBER(MATCH(E62:AM62,{"ΒΑ2"},0))*ISNUMBER(MATCH(E61:AM61,B_OP,0))), "")</f>
        <v/>
      </c>
      <c r="AZ61" s="125" t="str">
        <f>IF(SUMPRODUCT(ISNUMBER(MATCH(E62:AM62,{"ΒΘ1"},0))*ISNUMBER(MATCH(E61:AM61,B_OP,0)))&gt;0, SUMPRODUCT(ISNUMBER(MATCH(E62:AM62,{"ΒΘ1"},0))*ISNUMBER(MATCH(E61:AM61,B_OP,0))), "")</f>
        <v/>
      </c>
      <c r="BA61" s="125" t="str">
        <f>IF(SUMPRODUCT(ISNUMBER(MATCH(E62:AM62,{"ΒΘ2"},0))*ISNUMBER(MATCH(E61:AM61,B_OP,0)))&gt;0, SUMPRODUCT(ISNUMBER(MATCH(E62:AM62,{"ΒΘ2"},0))*ISNUMBER(MATCH(E61:AM61,B_OP,0))), "")</f>
        <v/>
      </c>
      <c r="BB61" s="125" t="str">
        <f>IF(SUMPRODUCT(ISNUMBER(MATCH(E62:AM62,{"Γ1"},0))*ISNUMBER(MATCH(E61:AM61,G_GP,0)))&gt;0, SUMPRODUCT(ISNUMBER(MATCH(E62:AM62,{"Γ1"},0))*ISNUMBER(MATCH(E61:AM61,G_GP,0))), "")</f>
        <v/>
      </c>
      <c r="BC61" s="125" t="str">
        <f>IF(SUMPRODUCT(ISNUMBER(MATCH(E62:AM62,{"Γ2"},0))*ISNUMBER(MATCH(E61:AM61,G_GP,0)))&gt;0, SUMPRODUCT(ISNUMBER(MATCH(E62:AM62,{"Γ2"},0))*ISNUMBER(MATCH(E61:AM61,G_GP,0))), "")</f>
        <v/>
      </c>
      <c r="BD61" s="125" t="str">
        <f>IF(SUMPRODUCT(ISNUMBER(MATCH(E62:AM62,{"Γ3"},0))*ISNUMBER(MATCH(E61:AM61,G_GP,0)))&gt;0, SUMPRODUCT(ISNUMBER(MATCH(E62:AM62,{"Γ3"},0))*ISNUMBER(MATCH(E61:AM61,G_GP,0))), "")</f>
        <v/>
      </c>
      <c r="BE61" s="125" t="str">
        <f>IF(SUMPRODUCT(ISNUMBER(MATCH(E62:AM62,{"ΓΑ"},0))*ISNUMBER(MATCH(E61:AM61,G_OP,0)))&gt;0, SUMPRODUCT(ISNUMBER(MATCH(E62:AM62,{"ΓΑ"},0))*ISNUMBER(MATCH(E61:AM61,G_OP,0))), "")</f>
        <v/>
      </c>
      <c r="BF61" s="125" t="str">
        <f>IF(SUMPRODUCT(ISNUMBER(MATCH(E62:AM62,{"ΓΘ"},0))*ISNUMBER(MATCH(E61:AM61,G_OP,0)))&gt;0, SUMPRODUCT(ISNUMBER(MATCH(E62:AM62,{"ΓΘ"},0))*ISNUMBER(MATCH(E61:AM61,G_OP,0))), "")</f>
        <v/>
      </c>
      <c r="BG61" s="125" t="str">
        <f>IF(SUMPRODUCT(ISNUMBER(MATCH(E62:AM62,{"ΓΟ1"},0))*ISNUMBER(MATCH(E61:AM61,G_OP,0)))&gt;0, SUMPRODUCT(ISNUMBER(MATCH(E62:AM62,{"ΓΟ1"},0))*ISNUMBER(MATCH(E61:AM61,G_OP,0))), "")</f>
        <v/>
      </c>
      <c r="BH61" s="125" t="str">
        <f>IF(SUMPRODUCT(ISNUMBER(MATCH(E62:AM62,{"ΓΟ2"},0))*ISNUMBER(MATCH(E61:AM61,G_OP,0)))&gt;0, SUMPRODUCT(ISNUMBER(MATCH(E62:AM62,{"ΓΟ2"},0))*ISNUMBER(MATCH(E61:AM61,G_OP,0))), "")</f>
        <v/>
      </c>
      <c r="BI61" s="125" t="str">
        <f>IF(SUMPRODUCT(ISNUMBER(MATCH(E62:AM62,{"ΓΟ"},0))*ISNUMBER(MATCH(E61:AM61,G_OP,0)))&gt;0, SUMPRODUCT(ISNUMBER(MATCH(E62:AM62,{"ΓΟ"},0))*ISNUMBER(MATCH(E61:AM61,G_OP,0))), "")</f>
        <v/>
      </c>
      <c r="BJ61" s="155" t="str">
        <f>IF(COUNTIF(E62:AM62, "Γ.Υ.")&gt;0, COUNTIF(E62:AM62, "Γ.Υ."), "")</f>
        <v/>
      </c>
      <c r="BK61" s="165">
        <f>SUM(AN61:BJ62)</f>
        <v>2</v>
      </c>
      <c r="BL61" s="179">
        <v>18</v>
      </c>
      <c r="BM61" s="181"/>
    </row>
    <row r="62" spans="1:65" ht="15" customHeight="1" thickBot="1">
      <c r="A62" s="104"/>
      <c r="B62" s="112"/>
      <c r="C62" s="113"/>
      <c r="D62" s="114"/>
      <c r="E62" s="49" t="s">
        <v>7</v>
      </c>
      <c r="F62" s="50" t="s">
        <v>7</v>
      </c>
      <c r="G62" s="51" t="s">
        <v>57</v>
      </c>
      <c r="H62" s="51" t="s">
        <v>57</v>
      </c>
      <c r="I62" s="51"/>
      <c r="J62" s="50"/>
      <c r="K62" s="50"/>
      <c r="L62" s="53" t="s">
        <v>57</v>
      </c>
      <c r="M62" s="51" t="s">
        <v>10</v>
      </c>
      <c r="N62" s="51" t="s">
        <v>10</v>
      </c>
      <c r="O62" s="51" t="s">
        <v>25</v>
      </c>
      <c r="P62" s="51"/>
      <c r="Q62" s="51"/>
      <c r="R62" s="52"/>
      <c r="S62" s="53" t="s">
        <v>13</v>
      </c>
      <c r="T62" s="51" t="s">
        <v>13</v>
      </c>
      <c r="U62" s="51"/>
      <c r="V62" s="51" t="s">
        <v>57</v>
      </c>
      <c r="W62" s="51"/>
      <c r="X62" s="51"/>
      <c r="Y62" s="51"/>
      <c r="Z62" s="53"/>
      <c r="AA62" s="51"/>
      <c r="AB62" s="51"/>
      <c r="AC62" s="51"/>
      <c r="AD62" s="51"/>
      <c r="AE62" s="51"/>
      <c r="AF62" s="51"/>
      <c r="AG62" s="53" t="s">
        <v>57</v>
      </c>
      <c r="AH62" s="51" t="s">
        <v>57</v>
      </c>
      <c r="AI62" s="51"/>
      <c r="AJ62" s="51" t="s">
        <v>25</v>
      </c>
      <c r="AK62" s="51"/>
      <c r="AL62" s="51"/>
      <c r="AM62" s="52"/>
      <c r="AN62" s="135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56"/>
      <c r="BK62" s="166"/>
      <c r="BL62" s="180"/>
      <c r="BM62" s="182"/>
    </row>
    <row r="63" spans="1:65" ht="26.25" customHeight="1" thickBot="1">
      <c r="AN63" s="63">
        <f>SUM(AN3:AN60)</f>
        <v>5</v>
      </c>
      <c r="AO63" s="64">
        <f t="shared" ref="AO63:BM63" si="0">SUM(AO3:AO60)</f>
        <v>5</v>
      </c>
      <c r="AP63" s="64">
        <f t="shared" si="0"/>
        <v>5</v>
      </c>
      <c r="AQ63" s="64">
        <f t="shared" si="0"/>
        <v>0</v>
      </c>
      <c r="AR63" s="64">
        <f>SUM(AR3:AR60)</f>
        <v>0</v>
      </c>
      <c r="AS63" s="64">
        <f t="shared" si="0"/>
        <v>0</v>
      </c>
      <c r="AT63" s="64">
        <f t="shared" si="0"/>
        <v>0</v>
      </c>
      <c r="AU63" s="64">
        <f t="shared" si="0"/>
        <v>5</v>
      </c>
      <c r="AV63" s="64">
        <f t="shared" si="0"/>
        <v>5</v>
      </c>
      <c r="AW63" s="64">
        <f>SUM(AW5:AW62)</f>
        <v>7</v>
      </c>
      <c r="AX63" s="64">
        <f t="shared" si="0"/>
        <v>0</v>
      </c>
      <c r="AY63" s="64">
        <f t="shared" si="0"/>
        <v>0</v>
      </c>
      <c r="AZ63" s="64">
        <f t="shared" si="0"/>
        <v>0</v>
      </c>
      <c r="BA63" s="64">
        <f t="shared" si="0"/>
        <v>0</v>
      </c>
      <c r="BB63" s="64">
        <f t="shared" si="0"/>
        <v>0</v>
      </c>
      <c r="BC63" s="64">
        <f t="shared" si="0"/>
        <v>0</v>
      </c>
      <c r="BD63" s="64">
        <f t="shared" si="0"/>
        <v>0</v>
      </c>
      <c r="BE63" s="64">
        <f t="shared" si="0"/>
        <v>0</v>
      </c>
      <c r="BF63" s="64">
        <f t="shared" ref="BF63" si="1">SUM(BF3:BF60)</f>
        <v>0</v>
      </c>
      <c r="BG63" s="64">
        <f>SUM(BG3:BG60)</f>
        <v>6</v>
      </c>
      <c r="BH63" s="64">
        <f t="shared" ref="BH63" si="2">SUM(BH3:BH60)</f>
        <v>0</v>
      </c>
      <c r="BI63" s="64">
        <f t="shared" si="0"/>
        <v>0</v>
      </c>
      <c r="BJ63" s="65">
        <f t="shared" si="0"/>
        <v>0</v>
      </c>
      <c r="BK63" s="66">
        <f t="shared" si="0"/>
        <v>36</v>
      </c>
      <c r="BL63" s="70">
        <f>SUM(BL3:BL62)</f>
        <v>580</v>
      </c>
      <c r="BM63" s="69">
        <f t="shared" si="0"/>
        <v>0</v>
      </c>
    </row>
  </sheetData>
  <mergeCells count="861">
    <mergeCell ref="BM61:BM62"/>
    <mergeCell ref="AY61:AY62"/>
    <mergeCell ref="A61:A62"/>
    <mergeCell ref="B61:B62"/>
    <mergeCell ref="C61:C62"/>
    <mergeCell ref="D61:D62"/>
    <mergeCell ref="AN61:AN62"/>
    <mergeCell ref="AO61:AO62"/>
    <mergeCell ref="AP61:AP62"/>
    <mergeCell ref="AQ61:AQ62"/>
    <mergeCell ref="AR61:AR62"/>
    <mergeCell ref="AS61:AS62"/>
    <mergeCell ref="AT61:AT62"/>
    <mergeCell ref="AU61:AU62"/>
    <mergeCell ref="AV61:AV62"/>
    <mergeCell ref="AW61:AW62"/>
    <mergeCell ref="AX61:AX62"/>
    <mergeCell ref="AZ61:AZ62"/>
    <mergeCell ref="BA61:BA62"/>
    <mergeCell ref="BB61:BB62"/>
    <mergeCell ref="BC61:BC62"/>
    <mergeCell ref="BD61:BD62"/>
    <mergeCell ref="BE61:BE62"/>
    <mergeCell ref="BG61:BG62"/>
    <mergeCell ref="E1:K1"/>
    <mergeCell ref="L1:R1"/>
    <mergeCell ref="AT3:AT4"/>
    <mergeCell ref="BJ3:BJ4"/>
    <mergeCell ref="BK3:BK4"/>
    <mergeCell ref="BI61:BI62"/>
    <mergeCell ref="BJ61:BJ62"/>
    <mergeCell ref="BK61:BK62"/>
    <mergeCell ref="BL61:BL62"/>
    <mergeCell ref="BH61:BH62"/>
    <mergeCell ref="BF61:BF62"/>
    <mergeCell ref="BH3:BH4"/>
    <mergeCell ref="BH5:BH6"/>
    <mergeCell ref="BF3:BF4"/>
    <mergeCell ref="BF5:BF6"/>
    <mergeCell ref="AU5:AU6"/>
    <mergeCell ref="BL3:BL4"/>
    <mergeCell ref="AX5:AX6"/>
    <mergeCell ref="AY5:AY6"/>
    <mergeCell ref="AZ5:AZ6"/>
    <mergeCell ref="BA5:BA6"/>
    <mergeCell ref="AV5:AV6"/>
    <mergeCell ref="BJ7:BJ8"/>
    <mergeCell ref="AT7:AT8"/>
    <mergeCell ref="BM5:BM6"/>
    <mergeCell ref="BM1:BM2"/>
    <mergeCell ref="A3:A4"/>
    <mergeCell ref="B3:B4"/>
    <mergeCell ref="C3:C4"/>
    <mergeCell ref="D3:D4"/>
    <mergeCell ref="AN3:AN4"/>
    <mergeCell ref="AO3:AO4"/>
    <mergeCell ref="AP3:AP4"/>
    <mergeCell ref="AQ3:AQ4"/>
    <mergeCell ref="S1:Y1"/>
    <mergeCell ref="Z1:AF1"/>
    <mergeCell ref="AG1:AM1"/>
    <mergeCell ref="AN1:BJ1"/>
    <mergeCell ref="BK1:BK2"/>
    <mergeCell ref="BL1:BL2"/>
    <mergeCell ref="A1:A2"/>
    <mergeCell ref="B1:B2"/>
    <mergeCell ref="C1:C2"/>
    <mergeCell ref="D1:D2"/>
    <mergeCell ref="AP5:AP6"/>
    <mergeCell ref="AQ5:AQ6"/>
    <mergeCell ref="AR5:AR6"/>
    <mergeCell ref="AS5:AS6"/>
    <mergeCell ref="BM3:BM4"/>
    <mergeCell ref="A5:A6"/>
    <mergeCell ref="B5:B6"/>
    <mergeCell ref="C5:C6"/>
    <mergeCell ref="D5:D6"/>
    <mergeCell ref="BI3:BI4"/>
    <mergeCell ref="AZ3:AZ4"/>
    <mergeCell ref="BA3:BA4"/>
    <mergeCell ref="BB3:BB4"/>
    <mergeCell ref="BC3:BC4"/>
    <mergeCell ref="BD3:BD4"/>
    <mergeCell ref="AR3:AR4"/>
    <mergeCell ref="AU3:AU4"/>
    <mergeCell ref="AV3:AV4"/>
    <mergeCell ref="AW3:AW4"/>
    <mergeCell ref="AX3:AX4"/>
    <mergeCell ref="AY3:AY4"/>
    <mergeCell ref="AT5:AT6"/>
    <mergeCell ref="BB5:BB6"/>
    <mergeCell ref="BC5:BC6"/>
    <mergeCell ref="BD5:BD6"/>
    <mergeCell ref="BE5:BE6"/>
    <mergeCell ref="BG5:BG6"/>
    <mergeCell ref="AW5:AW6"/>
    <mergeCell ref="AN5:AN6"/>
    <mergeCell ref="AO5:AO6"/>
    <mergeCell ref="BE3:BE4"/>
    <mergeCell ref="BG3:BG4"/>
    <mergeCell ref="BK11:BK12"/>
    <mergeCell ref="BL11:BL12"/>
    <mergeCell ref="BK7:BK8"/>
    <mergeCell ref="BL7:BL8"/>
    <mergeCell ref="BH7:BH8"/>
    <mergeCell ref="BH9:BH10"/>
    <mergeCell ref="BF7:BF8"/>
    <mergeCell ref="BF9:BF10"/>
    <mergeCell ref="AS3:AS4"/>
    <mergeCell ref="AN7:AN8"/>
    <mergeCell ref="AO7:AO8"/>
    <mergeCell ref="AP7:AP8"/>
    <mergeCell ref="AQ7:AQ8"/>
    <mergeCell ref="BI5:BI6"/>
    <mergeCell ref="BJ5:BJ6"/>
    <mergeCell ref="BK5:BK6"/>
    <mergeCell ref="BL5:BL6"/>
    <mergeCell ref="BM7:BM8"/>
    <mergeCell ref="A9:A10"/>
    <mergeCell ref="B9:B10"/>
    <mergeCell ref="C9:C10"/>
    <mergeCell ref="D9:D10"/>
    <mergeCell ref="AN9:AN10"/>
    <mergeCell ref="AO9:AO10"/>
    <mergeCell ref="BE7:BE8"/>
    <mergeCell ref="BG7:BG8"/>
    <mergeCell ref="BI7:BI8"/>
    <mergeCell ref="AZ7:AZ8"/>
    <mergeCell ref="BA7:BA8"/>
    <mergeCell ref="BB7:BB8"/>
    <mergeCell ref="BC7:BC8"/>
    <mergeCell ref="BD7:BD8"/>
    <mergeCell ref="AR7:AR8"/>
    <mergeCell ref="AU7:AU8"/>
    <mergeCell ref="AV7:AV8"/>
    <mergeCell ref="AW7:AW8"/>
    <mergeCell ref="AX7:AX8"/>
    <mergeCell ref="AY7:AY8"/>
    <mergeCell ref="BM9:BM10"/>
    <mergeCell ref="A7:A8"/>
    <mergeCell ref="B7:B8"/>
    <mergeCell ref="C7:C8"/>
    <mergeCell ref="D7:D8"/>
    <mergeCell ref="BI9:BI10"/>
    <mergeCell ref="BJ9:BJ10"/>
    <mergeCell ref="BK9:BK10"/>
    <mergeCell ref="BL9:BL10"/>
    <mergeCell ref="BB9:BB10"/>
    <mergeCell ref="BC9:BC10"/>
    <mergeCell ref="BD9:BD10"/>
    <mergeCell ref="BE9:BE10"/>
    <mergeCell ref="BG9:BG10"/>
    <mergeCell ref="AW9:AW10"/>
    <mergeCell ref="AX9:AX10"/>
    <mergeCell ref="AY9:AY10"/>
    <mergeCell ref="AZ9:AZ10"/>
    <mergeCell ref="BA9:BA10"/>
    <mergeCell ref="AP9:AP10"/>
    <mergeCell ref="AQ9:AQ10"/>
    <mergeCell ref="AR9:AR10"/>
    <mergeCell ref="AU9:AU10"/>
    <mergeCell ref="AV9:AV10"/>
    <mergeCell ref="AS9:AS10"/>
    <mergeCell ref="AT9:AT10"/>
    <mergeCell ref="AS7:AS8"/>
    <mergeCell ref="BM11:BM12"/>
    <mergeCell ref="A13:A14"/>
    <mergeCell ref="B13:B14"/>
    <mergeCell ref="C13:C14"/>
    <mergeCell ref="D13:D14"/>
    <mergeCell ref="AN13:AN14"/>
    <mergeCell ref="AO13:AO14"/>
    <mergeCell ref="BE11:BE12"/>
    <mergeCell ref="BG11:BG12"/>
    <mergeCell ref="BI11:BI12"/>
    <mergeCell ref="AZ11:AZ12"/>
    <mergeCell ref="BA11:BA12"/>
    <mergeCell ref="BB11:BB12"/>
    <mergeCell ref="BC11:BC12"/>
    <mergeCell ref="BD11:BD12"/>
    <mergeCell ref="AR11:AR12"/>
    <mergeCell ref="AU11:AU12"/>
    <mergeCell ref="AV11:AV12"/>
    <mergeCell ref="AW11:AW12"/>
    <mergeCell ref="AX11:AX12"/>
    <mergeCell ref="AY11:AY12"/>
    <mergeCell ref="BM13:BM14"/>
    <mergeCell ref="A11:A12"/>
    <mergeCell ref="B11:B12"/>
    <mergeCell ref="C11:C12"/>
    <mergeCell ref="D11:D12"/>
    <mergeCell ref="AN11:AN12"/>
    <mergeCell ref="AO11:AO12"/>
    <mergeCell ref="AP11:AP12"/>
    <mergeCell ref="AQ11:AQ12"/>
    <mergeCell ref="BJ11:BJ12"/>
    <mergeCell ref="BI13:BI14"/>
    <mergeCell ref="BJ13:BJ14"/>
    <mergeCell ref="AP13:AP14"/>
    <mergeCell ref="AQ13:AQ14"/>
    <mergeCell ref="AR13:AR14"/>
    <mergeCell ref="AU13:AU14"/>
    <mergeCell ref="AV13:AV14"/>
    <mergeCell ref="BH11:BH12"/>
    <mergeCell ref="BF11:BF12"/>
    <mergeCell ref="AS11:AS12"/>
    <mergeCell ref="AT11:AT12"/>
    <mergeCell ref="AS13:AS14"/>
    <mergeCell ref="AT13:AT14"/>
    <mergeCell ref="BK13:BK14"/>
    <mergeCell ref="BL13:BL14"/>
    <mergeCell ref="BB13:BB14"/>
    <mergeCell ref="BC13:BC14"/>
    <mergeCell ref="BD13:BD14"/>
    <mergeCell ref="BE13:BE14"/>
    <mergeCell ref="BG13:BG14"/>
    <mergeCell ref="AW13:AW14"/>
    <mergeCell ref="AX13:AX14"/>
    <mergeCell ref="AY13:AY14"/>
    <mergeCell ref="AZ13:AZ14"/>
    <mergeCell ref="BA13:BA14"/>
    <mergeCell ref="BH13:BH14"/>
    <mergeCell ref="BF13:BF14"/>
    <mergeCell ref="BM15:BM16"/>
    <mergeCell ref="BE15:BE16"/>
    <mergeCell ref="BG15:BG16"/>
    <mergeCell ref="BI15:BI16"/>
    <mergeCell ref="AZ15:AZ16"/>
    <mergeCell ref="BA15:BA16"/>
    <mergeCell ref="BB15:BB16"/>
    <mergeCell ref="BC15:BC16"/>
    <mergeCell ref="BD15:BD16"/>
    <mergeCell ref="BJ15:BJ16"/>
    <mergeCell ref="BK15:BK16"/>
    <mergeCell ref="BH15:BH16"/>
    <mergeCell ref="BF15:BF16"/>
    <mergeCell ref="BL15:BL16"/>
    <mergeCell ref="AR15:AR16"/>
    <mergeCell ref="AU15:AU16"/>
    <mergeCell ref="AV15:AV16"/>
    <mergeCell ref="AW15:AW16"/>
    <mergeCell ref="AX15:AX16"/>
    <mergeCell ref="AY15:AY16"/>
    <mergeCell ref="A15:A16"/>
    <mergeCell ref="B15:B16"/>
    <mergeCell ref="C15:C16"/>
    <mergeCell ref="D15:D16"/>
    <mergeCell ref="AN15:AN16"/>
    <mergeCell ref="AO15:AO16"/>
    <mergeCell ref="AP15:AP16"/>
    <mergeCell ref="AQ15:AQ16"/>
    <mergeCell ref="AS15:AS16"/>
    <mergeCell ref="AT15:AT16"/>
    <mergeCell ref="A17:A18"/>
    <mergeCell ref="B17:B18"/>
    <mergeCell ref="C17:C18"/>
    <mergeCell ref="D17:D18"/>
    <mergeCell ref="AN17:AN18"/>
    <mergeCell ref="AO17:AO18"/>
    <mergeCell ref="BM17:BM18"/>
    <mergeCell ref="A19:A20"/>
    <mergeCell ref="BI17:BI18"/>
    <mergeCell ref="BJ17:BJ18"/>
    <mergeCell ref="BK17:BK18"/>
    <mergeCell ref="BL17:BL18"/>
    <mergeCell ref="BB17:BB18"/>
    <mergeCell ref="BC17:BC18"/>
    <mergeCell ref="BD17:BD18"/>
    <mergeCell ref="BE17:BE18"/>
    <mergeCell ref="BG17:BG18"/>
    <mergeCell ref="AW17:AW18"/>
    <mergeCell ref="AX17:AX18"/>
    <mergeCell ref="AY17:AY18"/>
    <mergeCell ref="AZ17:AZ18"/>
    <mergeCell ref="BA17:BA18"/>
    <mergeCell ref="AP17:AP18"/>
    <mergeCell ref="AQ17:AQ18"/>
    <mergeCell ref="B19:B20"/>
    <mergeCell ref="C19:C20"/>
    <mergeCell ref="D19:D20"/>
    <mergeCell ref="AN19:AN20"/>
    <mergeCell ref="AO19:AO20"/>
    <mergeCell ref="BM19:BM20"/>
    <mergeCell ref="AW19:AW20"/>
    <mergeCell ref="AX19:AX20"/>
    <mergeCell ref="AY19:AY20"/>
    <mergeCell ref="AZ19:AZ20"/>
    <mergeCell ref="BA19:BA20"/>
    <mergeCell ref="AP19:AP20"/>
    <mergeCell ref="AQ19:AQ20"/>
    <mergeCell ref="AR19:AR20"/>
    <mergeCell ref="AS19:AS20"/>
    <mergeCell ref="AU19:AU20"/>
    <mergeCell ref="AV19:AV20"/>
    <mergeCell ref="BK21:BK22"/>
    <mergeCell ref="BL21:BL22"/>
    <mergeCell ref="BF21:BF22"/>
    <mergeCell ref="BH19:BH20"/>
    <mergeCell ref="BH21:BH22"/>
    <mergeCell ref="BF19:BF20"/>
    <mergeCell ref="AR17:AR18"/>
    <mergeCell ref="AU17:AU18"/>
    <mergeCell ref="AV17:AV18"/>
    <mergeCell ref="BH17:BH18"/>
    <mergeCell ref="BF17:BF18"/>
    <mergeCell ref="AS17:AS18"/>
    <mergeCell ref="AT17:AT18"/>
    <mergeCell ref="BI19:BI20"/>
    <mergeCell ref="BJ19:BJ20"/>
    <mergeCell ref="BK19:BK20"/>
    <mergeCell ref="BL19:BL20"/>
    <mergeCell ref="BB19:BB20"/>
    <mergeCell ref="BC19:BC20"/>
    <mergeCell ref="BD19:BD20"/>
    <mergeCell ref="BE19:BE20"/>
    <mergeCell ref="BG19:BG20"/>
    <mergeCell ref="AT19:AT20"/>
    <mergeCell ref="AS21:AS22"/>
    <mergeCell ref="BM21:BM22"/>
    <mergeCell ref="A27:A28"/>
    <mergeCell ref="B27:B28"/>
    <mergeCell ref="C27:C28"/>
    <mergeCell ref="D27:D28"/>
    <mergeCell ref="AN27:AN28"/>
    <mergeCell ref="AO27:AO28"/>
    <mergeCell ref="BE21:BE22"/>
    <mergeCell ref="BG21:BG22"/>
    <mergeCell ref="BI21:BI22"/>
    <mergeCell ref="AZ21:AZ22"/>
    <mergeCell ref="BA21:BA22"/>
    <mergeCell ref="BB21:BB22"/>
    <mergeCell ref="BC21:BC22"/>
    <mergeCell ref="BD21:BD22"/>
    <mergeCell ref="AR21:AR22"/>
    <mergeCell ref="AU21:AU22"/>
    <mergeCell ref="AV21:AV22"/>
    <mergeCell ref="AW21:AW22"/>
    <mergeCell ref="AX21:AX22"/>
    <mergeCell ref="AY21:AY22"/>
    <mergeCell ref="BM27:BM28"/>
    <mergeCell ref="A21:A22"/>
    <mergeCell ref="BJ21:BJ22"/>
    <mergeCell ref="B21:B22"/>
    <mergeCell ref="C21:C22"/>
    <mergeCell ref="D21:D22"/>
    <mergeCell ref="AT27:AT28"/>
    <mergeCell ref="AN21:AN22"/>
    <mergeCell ref="BI27:BI28"/>
    <mergeCell ref="BJ27:BJ28"/>
    <mergeCell ref="BK27:BK28"/>
    <mergeCell ref="BL27:BL28"/>
    <mergeCell ref="BB27:BB28"/>
    <mergeCell ref="BC27:BC28"/>
    <mergeCell ref="BD27:BD28"/>
    <mergeCell ref="BE27:BE28"/>
    <mergeCell ref="BG27:BG28"/>
    <mergeCell ref="AW27:AW28"/>
    <mergeCell ref="AX27:AX28"/>
    <mergeCell ref="AY27:AY28"/>
    <mergeCell ref="AZ27:AZ28"/>
    <mergeCell ref="BA27:BA28"/>
    <mergeCell ref="AP27:AP28"/>
    <mergeCell ref="AQ27:AQ28"/>
    <mergeCell ref="AR27:AR28"/>
    <mergeCell ref="AU27:AU28"/>
    <mergeCell ref="AV27:AV28"/>
    <mergeCell ref="BJ37:BJ38"/>
    <mergeCell ref="BK37:BK38"/>
    <mergeCell ref="AQ35:AQ36"/>
    <mergeCell ref="AR35:AR36"/>
    <mergeCell ref="AS35:AS36"/>
    <mergeCell ref="AU35:AU36"/>
    <mergeCell ref="AV35:AV36"/>
    <mergeCell ref="AT35:AT36"/>
    <mergeCell ref="AT29:AT30"/>
    <mergeCell ref="AQ37:AQ38"/>
    <mergeCell ref="AN29:AN30"/>
    <mergeCell ref="AO29:AO30"/>
    <mergeCell ref="AP29:AP30"/>
    <mergeCell ref="AQ29:AQ30"/>
    <mergeCell ref="BJ29:BJ30"/>
    <mergeCell ref="BK29:BK30"/>
    <mergeCell ref="AT31:AT32"/>
    <mergeCell ref="A33:A34"/>
    <mergeCell ref="B33:B34"/>
    <mergeCell ref="C33:C34"/>
    <mergeCell ref="D33:D34"/>
    <mergeCell ref="AN33:AN34"/>
    <mergeCell ref="AO33:AO34"/>
    <mergeCell ref="BL29:BL30"/>
    <mergeCell ref="AS31:AS32"/>
    <mergeCell ref="BF31:BF32"/>
    <mergeCell ref="BM29:BM30"/>
    <mergeCell ref="A31:A32"/>
    <mergeCell ref="B31:B32"/>
    <mergeCell ref="C31:C32"/>
    <mergeCell ref="D31:D32"/>
    <mergeCell ref="AN31:AN32"/>
    <mergeCell ref="AO31:AO32"/>
    <mergeCell ref="BE29:BE30"/>
    <mergeCell ref="BG29:BG30"/>
    <mergeCell ref="BI29:BI30"/>
    <mergeCell ref="AZ29:AZ30"/>
    <mergeCell ref="BA29:BA30"/>
    <mergeCell ref="BB29:BB30"/>
    <mergeCell ref="BC29:BC30"/>
    <mergeCell ref="BD29:BD30"/>
    <mergeCell ref="AR29:AR30"/>
    <mergeCell ref="AU29:AU30"/>
    <mergeCell ref="AV29:AV30"/>
    <mergeCell ref="AW29:AW30"/>
    <mergeCell ref="AX29:AX30"/>
    <mergeCell ref="AY29:AY30"/>
    <mergeCell ref="BM31:BM32"/>
    <mergeCell ref="A29:A30"/>
    <mergeCell ref="B29:B30"/>
    <mergeCell ref="C29:C30"/>
    <mergeCell ref="D29:D30"/>
    <mergeCell ref="BI31:BI32"/>
    <mergeCell ref="BJ31:BJ32"/>
    <mergeCell ref="BK31:BK32"/>
    <mergeCell ref="BL31:BL32"/>
    <mergeCell ref="BB31:BB32"/>
    <mergeCell ref="BC31:BC32"/>
    <mergeCell ref="BD31:BD32"/>
    <mergeCell ref="BE31:BE32"/>
    <mergeCell ref="BG31:BG32"/>
    <mergeCell ref="AW31:AW32"/>
    <mergeCell ref="AX31:AX32"/>
    <mergeCell ref="AY31:AY32"/>
    <mergeCell ref="AZ31:AZ32"/>
    <mergeCell ref="BA31:BA32"/>
    <mergeCell ref="AP31:AP32"/>
    <mergeCell ref="AQ31:AQ32"/>
    <mergeCell ref="AR31:AR32"/>
    <mergeCell ref="AU31:AU32"/>
    <mergeCell ref="AV31:AV32"/>
    <mergeCell ref="BM33:BM34"/>
    <mergeCell ref="A39:A40"/>
    <mergeCell ref="AS33:AS34"/>
    <mergeCell ref="BI33:BI34"/>
    <mergeCell ref="BJ33:BJ34"/>
    <mergeCell ref="BK33:BK34"/>
    <mergeCell ref="BL33:BL34"/>
    <mergeCell ref="BB33:BB34"/>
    <mergeCell ref="BC33:BC34"/>
    <mergeCell ref="BD33:BD34"/>
    <mergeCell ref="BE33:BE34"/>
    <mergeCell ref="BG33:BG34"/>
    <mergeCell ref="AW33:AW34"/>
    <mergeCell ref="AX33:AX34"/>
    <mergeCell ref="AY33:AY34"/>
    <mergeCell ref="AZ33:AZ34"/>
    <mergeCell ref="BA33:BA34"/>
    <mergeCell ref="AP33:AP34"/>
    <mergeCell ref="AQ33:AQ34"/>
    <mergeCell ref="AR33:AR34"/>
    <mergeCell ref="AU33:AU34"/>
    <mergeCell ref="AV33:AV34"/>
    <mergeCell ref="AT33:AT34"/>
    <mergeCell ref="BF33:BF34"/>
    <mergeCell ref="BL37:BL38"/>
    <mergeCell ref="BF35:BF36"/>
    <mergeCell ref="BF37:BF38"/>
    <mergeCell ref="B35:B36"/>
    <mergeCell ref="C35:C36"/>
    <mergeCell ref="D35:D36"/>
    <mergeCell ref="AN35:AN36"/>
    <mergeCell ref="AO35:AO36"/>
    <mergeCell ref="BM35:BM36"/>
    <mergeCell ref="BI35:BI36"/>
    <mergeCell ref="BJ35:BJ36"/>
    <mergeCell ref="BK35:BK36"/>
    <mergeCell ref="BL35:BL36"/>
    <mergeCell ref="BB35:BB36"/>
    <mergeCell ref="BC35:BC36"/>
    <mergeCell ref="BD35:BD36"/>
    <mergeCell ref="BE35:BE36"/>
    <mergeCell ref="BG35:BG36"/>
    <mergeCell ref="AW35:AW36"/>
    <mergeCell ref="AX35:AX36"/>
    <mergeCell ref="AY35:AY36"/>
    <mergeCell ref="AZ35:AZ36"/>
    <mergeCell ref="BA35:BA36"/>
    <mergeCell ref="AP35:AP36"/>
    <mergeCell ref="BM37:BM38"/>
    <mergeCell ref="A45:A46"/>
    <mergeCell ref="BE37:BE38"/>
    <mergeCell ref="BG37:BG38"/>
    <mergeCell ref="BI37:BI38"/>
    <mergeCell ref="AZ37:AZ38"/>
    <mergeCell ref="BA37:BA38"/>
    <mergeCell ref="BB37:BB38"/>
    <mergeCell ref="BC37:BC38"/>
    <mergeCell ref="BD37:BD38"/>
    <mergeCell ref="AR37:AR38"/>
    <mergeCell ref="AU37:AU38"/>
    <mergeCell ref="AV37:AV38"/>
    <mergeCell ref="AW37:AW38"/>
    <mergeCell ref="AX37:AX38"/>
    <mergeCell ref="AY37:AY38"/>
    <mergeCell ref="B37:B38"/>
    <mergeCell ref="C37:C38"/>
    <mergeCell ref="D37:D38"/>
    <mergeCell ref="AN37:AN38"/>
    <mergeCell ref="AO37:AO38"/>
    <mergeCell ref="AP37:AP38"/>
    <mergeCell ref="B39:B40"/>
    <mergeCell ref="C39:C40"/>
    <mergeCell ref="AN39:AN40"/>
    <mergeCell ref="AO39:AO40"/>
    <mergeCell ref="BM39:BM40"/>
    <mergeCell ref="A47:A48"/>
    <mergeCell ref="BI39:BI40"/>
    <mergeCell ref="BJ39:BJ40"/>
    <mergeCell ref="BK39:BK40"/>
    <mergeCell ref="BL39:BL40"/>
    <mergeCell ref="BB39:BB40"/>
    <mergeCell ref="BC39:BC40"/>
    <mergeCell ref="BD39:BD40"/>
    <mergeCell ref="BE39:BE40"/>
    <mergeCell ref="BG39:BG40"/>
    <mergeCell ref="AW39:AW40"/>
    <mergeCell ref="AX39:AX40"/>
    <mergeCell ref="AY39:AY40"/>
    <mergeCell ref="AZ39:AZ40"/>
    <mergeCell ref="BA39:BA40"/>
    <mergeCell ref="AP39:AP40"/>
    <mergeCell ref="AQ39:AQ40"/>
    <mergeCell ref="AR39:AR40"/>
    <mergeCell ref="AU39:AU40"/>
    <mergeCell ref="AV39:AV40"/>
    <mergeCell ref="AZ43:AZ44"/>
    <mergeCell ref="B45:B46"/>
    <mergeCell ref="AP47:AP48"/>
    <mergeCell ref="AQ47:AQ48"/>
    <mergeCell ref="AR47:AR48"/>
    <mergeCell ref="BM41:BM42"/>
    <mergeCell ref="A43:A44"/>
    <mergeCell ref="B43:B44"/>
    <mergeCell ref="C43:C44"/>
    <mergeCell ref="D43:D44"/>
    <mergeCell ref="AN43:AN44"/>
    <mergeCell ref="AO43:AO44"/>
    <mergeCell ref="BE41:BE42"/>
    <mergeCell ref="BG41:BG42"/>
    <mergeCell ref="BI41:BI42"/>
    <mergeCell ref="AZ41:AZ42"/>
    <mergeCell ref="BA41:BA42"/>
    <mergeCell ref="BB41:BB42"/>
    <mergeCell ref="BC41:BC42"/>
    <mergeCell ref="BD41:BD42"/>
    <mergeCell ref="AR41:AR42"/>
    <mergeCell ref="BJ41:BJ42"/>
    <mergeCell ref="AY41:AY42"/>
    <mergeCell ref="BA43:BA44"/>
    <mergeCell ref="BI43:BI44"/>
    <mergeCell ref="AN45:AN46"/>
    <mergeCell ref="AO45:AO46"/>
    <mergeCell ref="AP45:AP46"/>
    <mergeCell ref="BK41:BK42"/>
    <mergeCell ref="BL41:BL42"/>
    <mergeCell ref="BJ43:BJ44"/>
    <mergeCell ref="BK43:BK44"/>
    <mergeCell ref="BL43:BL44"/>
    <mergeCell ref="BB43:BB44"/>
    <mergeCell ref="BC43:BC44"/>
    <mergeCell ref="BD43:BD44"/>
    <mergeCell ref="BE43:BE44"/>
    <mergeCell ref="BG43:BG44"/>
    <mergeCell ref="AP43:AP44"/>
    <mergeCell ref="AQ43:AQ44"/>
    <mergeCell ref="AR43:AR44"/>
    <mergeCell ref="AV43:AV44"/>
    <mergeCell ref="BF41:BF42"/>
    <mergeCell ref="BF43:BF44"/>
    <mergeCell ref="AS43:AS44"/>
    <mergeCell ref="AT43:AT44"/>
    <mergeCell ref="AS47:AS48"/>
    <mergeCell ref="AU43:AU44"/>
    <mergeCell ref="AQ45:AQ46"/>
    <mergeCell ref="AS45:AS46"/>
    <mergeCell ref="BF45:BF46"/>
    <mergeCell ref="BH43:BH44"/>
    <mergeCell ref="BH45:BH46"/>
    <mergeCell ref="A41:A42"/>
    <mergeCell ref="B41:B42"/>
    <mergeCell ref="C41:C42"/>
    <mergeCell ref="D41:D42"/>
    <mergeCell ref="AN41:AN42"/>
    <mergeCell ref="AO41:AO42"/>
    <mergeCell ref="AP41:AP42"/>
    <mergeCell ref="AQ41:AQ42"/>
    <mergeCell ref="AU41:AU42"/>
    <mergeCell ref="AT41:AT42"/>
    <mergeCell ref="AT45:AT46"/>
    <mergeCell ref="B47:B48"/>
    <mergeCell ref="C47:C48"/>
    <mergeCell ref="D47:D48"/>
    <mergeCell ref="AN47:AN48"/>
    <mergeCell ref="AO47:AO48"/>
    <mergeCell ref="BE45:BE46"/>
    <mergeCell ref="BG45:BG46"/>
    <mergeCell ref="BI45:BI46"/>
    <mergeCell ref="AZ45:AZ46"/>
    <mergeCell ref="BA45:BA46"/>
    <mergeCell ref="BB45:BB46"/>
    <mergeCell ref="BC45:BC46"/>
    <mergeCell ref="BD45:BD46"/>
    <mergeCell ref="AR45:AR46"/>
    <mergeCell ref="AU45:AU46"/>
    <mergeCell ref="AV45:AV46"/>
    <mergeCell ref="AW45:AW46"/>
    <mergeCell ref="BB47:BB48"/>
    <mergeCell ref="BC47:BC48"/>
    <mergeCell ref="BD47:BD48"/>
    <mergeCell ref="BE47:BE48"/>
    <mergeCell ref="BG47:BG48"/>
    <mergeCell ref="AU47:AU48"/>
    <mergeCell ref="BB59:BB60"/>
    <mergeCell ref="BC59:BC60"/>
    <mergeCell ref="BA59:BA60"/>
    <mergeCell ref="AZ49:AZ50"/>
    <mergeCell ref="BA49:BA50"/>
    <mergeCell ref="BB49:BB50"/>
    <mergeCell ref="BC49:BC50"/>
    <mergeCell ref="BD49:BD50"/>
    <mergeCell ref="BD51:BD52"/>
    <mergeCell ref="BB51:BB52"/>
    <mergeCell ref="BC51:BC52"/>
    <mergeCell ref="BM59:BM60"/>
    <mergeCell ref="BI53:BI54"/>
    <mergeCell ref="BK53:BK54"/>
    <mergeCell ref="BL53:BL54"/>
    <mergeCell ref="BM53:BM54"/>
    <mergeCell ref="BJ53:BJ54"/>
    <mergeCell ref="BL59:BL60"/>
    <mergeCell ref="BD57:BD58"/>
    <mergeCell ref="BE57:BE58"/>
    <mergeCell ref="BG57:BG58"/>
    <mergeCell ref="BI57:BI58"/>
    <mergeCell ref="BJ57:BJ58"/>
    <mergeCell ref="BK57:BK58"/>
    <mergeCell ref="BL57:BL58"/>
    <mergeCell ref="BI59:BI60"/>
    <mergeCell ref="BJ59:BJ60"/>
    <mergeCell ref="BK59:BK60"/>
    <mergeCell ref="BD59:BD60"/>
    <mergeCell ref="BF57:BF58"/>
    <mergeCell ref="BF53:BF54"/>
    <mergeCell ref="BM57:BM58"/>
    <mergeCell ref="BG55:BG56"/>
    <mergeCell ref="BI55:BI56"/>
    <mergeCell ref="BJ55:BJ56"/>
    <mergeCell ref="AY59:AY60"/>
    <mergeCell ref="AZ59:AZ60"/>
    <mergeCell ref="AW59:AW60"/>
    <mergeCell ref="AY51:AY52"/>
    <mergeCell ref="AW53:AW54"/>
    <mergeCell ref="AX53:AX54"/>
    <mergeCell ref="AY53:AY54"/>
    <mergeCell ref="AZ51:AZ52"/>
    <mergeCell ref="AR59:AR60"/>
    <mergeCell ref="AU59:AU60"/>
    <mergeCell ref="AV59:AV60"/>
    <mergeCell ref="AT57:AT58"/>
    <mergeCell ref="AU51:AU52"/>
    <mergeCell ref="AV51:AV52"/>
    <mergeCell ref="AW51:AW52"/>
    <mergeCell ref="AU57:AU58"/>
    <mergeCell ref="AS59:AS60"/>
    <mergeCell ref="AV57:AV58"/>
    <mergeCell ref="AW57:AW58"/>
    <mergeCell ref="AX57:AX58"/>
    <mergeCell ref="AY57:AY58"/>
    <mergeCell ref="AP49:AP50"/>
    <mergeCell ref="AP59:AP60"/>
    <mergeCell ref="AQ59:AQ60"/>
    <mergeCell ref="AT53:AT54"/>
    <mergeCell ref="AQ49:AQ50"/>
    <mergeCell ref="AT47:AT48"/>
    <mergeCell ref="AR49:AR50"/>
    <mergeCell ref="AU49:AU50"/>
    <mergeCell ref="AX51:AX52"/>
    <mergeCell ref="AT59:AT60"/>
    <mergeCell ref="AX49:AX50"/>
    <mergeCell ref="AX59:AX60"/>
    <mergeCell ref="AS49:AS50"/>
    <mergeCell ref="AT49:AT50"/>
    <mergeCell ref="AW47:AW48"/>
    <mergeCell ref="AX47:AX48"/>
    <mergeCell ref="A59:A60"/>
    <mergeCell ref="B59:B60"/>
    <mergeCell ref="C59:C60"/>
    <mergeCell ref="D59:D60"/>
    <mergeCell ref="AN59:AN60"/>
    <mergeCell ref="AO59:AO60"/>
    <mergeCell ref="B49:B50"/>
    <mergeCell ref="C49:C50"/>
    <mergeCell ref="D49:D50"/>
    <mergeCell ref="AN49:AN50"/>
    <mergeCell ref="AO49:AO50"/>
    <mergeCell ref="A49:A50"/>
    <mergeCell ref="AV41:AV42"/>
    <mergeCell ref="AW41:AW42"/>
    <mergeCell ref="AX41:AX42"/>
    <mergeCell ref="AT21:AT22"/>
    <mergeCell ref="AO21:AO22"/>
    <mergeCell ref="AP21:AP22"/>
    <mergeCell ref="AQ21:AQ22"/>
    <mergeCell ref="AS37:AS38"/>
    <mergeCell ref="AT37:AT38"/>
    <mergeCell ref="AS27:AS28"/>
    <mergeCell ref="AS29:AS30"/>
    <mergeCell ref="BJ47:BJ48"/>
    <mergeCell ref="BK45:BK46"/>
    <mergeCell ref="BL45:BL46"/>
    <mergeCell ref="BE49:BE50"/>
    <mergeCell ref="AX45:AX46"/>
    <mergeCell ref="AY45:AY46"/>
    <mergeCell ref="AW43:AW44"/>
    <mergeCell ref="AX43:AX44"/>
    <mergeCell ref="AY43:AY44"/>
    <mergeCell ref="AY49:AY50"/>
    <mergeCell ref="AY47:AY48"/>
    <mergeCell ref="AZ47:AZ48"/>
    <mergeCell ref="BA47:BA48"/>
    <mergeCell ref="BF47:BF48"/>
    <mergeCell ref="BI47:BI48"/>
    <mergeCell ref="BK51:BK52"/>
    <mergeCell ref="BL51:BL52"/>
    <mergeCell ref="BM51:BM52"/>
    <mergeCell ref="BH49:BH50"/>
    <mergeCell ref="BH51:BH52"/>
    <mergeCell ref="BF49:BF50"/>
    <mergeCell ref="BG49:BG50"/>
    <mergeCell ref="BI49:BI50"/>
    <mergeCell ref="AS39:AS40"/>
    <mergeCell ref="AT39:AT40"/>
    <mergeCell ref="AS41:AS42"/>
    <mergeCell ref="AV49:AV50"/>
    <mergeCell ref="AW49:AW50"/>
    <mergeCell ref="AV47:AV48"/>
    <mergeCell ref="BM47:BM48"/>
    <mergeCell ref="BM43:BM44"/>
    <mergeCell ref="BJ49:BJ50"/>
    <mergeCell ref="BK49:BK50"/>
    <mergeCell ref="BL49:BL50"/>
    <mergeCell ref="BM49:BM50"/>
    <mergeCell ref="BJ45:BJ46"/>
    <mergeCell ref="BK47:BK48"/>
    <mergeCell ref="BL47:BL48"/>
    <mergeCell ref="BM45:BM46"/>
    <mergeCell ref="A53:A54"/>
    <mergeCell ref="B53:B54"/>
    <mergeCell ref="C53:C54"/>
    <mergeCell ref="D53:D54"/>
    <mergeCell ref="AN53:AN54"/>
    <mergeCell ref="AO53:AO54"/>
    <mergeCell ref="AP53:AP54"/>
    <mergeCell ref="AQ53:AQ54"/>
    <mergeCell ref="AS53:AS54"/>
    <mergeCell ref="AR53:AR54"/>
    <mergeCell ref="AN51:AN52"/>
    <mergeCell ref="AO51:AO52"/>
    <mergeCell ref="AP51:AP52"/>
    <mergeCell ref="AQ51:AQ52"/>
    <mergeCell ref="AR51:AR52"/>
    <mergeCell ref="AS51:AS52"/>
    <mergeCell ref="AT51:AT52"/>
    <mergeCell ref="AU55:AU56"/>
    <mergeCell ref="AV55:AV56"/>
    <mergeCell ref="AU53:AU54"/>
    <mergeCell ref="AV53:AV54"/>
    <mergeCell ref="D55:D56"/>
    <mergeCell ref="AN55:AN56"/>
    <mergeCell ref="AO55:AO56"/>
    <mergeCell ref="AP55:AP56"/>
    <mergeCell ref="AQ55:AQ56"/>
    <mergeCell ref="AS55:AS56"/>
    <mergeCell ref="AT55:AT56"/>
    <mergeCell ref="AR55:AR56"/>
    <mergeCell ref="AN57:AN58"/>
    <mergeCell ref="AO57:AO58"/>
    <mergeCell ref="AP57:AP58"/>
    <mergeCell ref="AQ57:AQ58"/>
    <mergeCell ref="AS57:AS58"/>
    <mergeCell ref="AR57:AR58"/>
    <mergeCell ref="AZ55:AZ56"/>
    <mergeCell ref="BA55:BA56"/>
    <mergeCell ref="BB55:BB56"/>
    <mergeCell ref="AW55:AW56"/>
    <mergeCell ref="AX55:AX56"/>
    <mergeCell ref="AY55:AY56"/>
    <mergeCell ref="BK55:BK56"/>
    <mergeCell ref="BL55:BL56"/>
    <mergeCell ref="BM55:BM56"/>
    <mergeCell ref="BF55:BF56"/>
    <mergeCell ref="AZ57:AZ58"/>
    <mergeCell ref="BA57:BA58"/>
    <mergeCell ref="BB57:BB58"/>
    <mergeCell ref="BC57:BC58"/>
    <mergeCell ref="BH27:BH28"/>
    <mergeCell ref="BH29:BH30"/>
    <mergeCell ref="BF27:BF28"/>
    <mergeCell ref="BB53:BB54"/>
    <mergeCell ref="BC53:BC54"/>
    <mergeCell ref="BD53:BD54"/>
    <mergeCell ref="BE53:BE54"/>
    <mergeCell ref="AZ53:AZ54"/>
    <mergeCell ref="BA53:BA54"/>
    <mergeCell ref="BC55:BC56"/>
    <mergeCell ref="BD55:BD56"/>
    <mergeCell ref="BE55:BE56"/>
    <mergeCell ref="BA51:BA52"/>
    <mergeCell ref="BG51:BG52"/>
    <mergeCell ref="BI51:BI52"/>
    <mergeCell ref="BJ51:BJ52"/>
    <mergeCell ref="BE59:BE60"/>
    <mergeCell ref="BG59:BG60"/>
    <mergeCell ref="BH59:BH60"/>
    <mergeCell ref="BF59:BF60"/>
    <mergeCell ref="BH53:BH54"/>
    <mergeCell ref="BH55:BH56"/>
    <mergeCell ref="BH57:BH58"/>
    <mergeCell ref="BF29:BF30"/>
    <mergeCell ref="BF39:BF40"/>
    <mergeCell ref="BH39:BH40"/>
    <mergeCell ref="BH41:BH42"/>
    <mergeCell ref="BH31:BH32"/>
    <mergeCell ref="BH33:BH34"/>
    <mergeCell ref="BH35:BH36"/>
    <mergeCell ref="BH37:BH38"/>
    <mergeCell ref="BG53:BG54"/>
    <mergeCell ref="BF51:BF52"/>
    <mergeCell ref="BH47:BH48"/>
    <mergeCell ref="BE51:BE52"/>
    <mergeCell ref="A55:A56"/>
    <mergeCell ref="A57:A58"/>
    <mergeCell ref="A23:A24"/>
    <mergeCell ref="A25:A26"/>
    <mergeCell ref="B23:B24"/>
    <mergeCell ref="B25:B26"/>
    <mergeCell ref="C23:C24"/>
    <mergeCell ref="C25:C26"/>
    <mergeCell ref="D23:D24"/>
    <mergeCell ref="D25:D26"/>
    <mergeCell ref="B57:B58"/>
    <mergeCell ref="C57:C58"/>
    <mergeCell ref="D57:D58"/>
    <mergeCell ref="C51:C52"/>
    <mergeCell ref="A51:A52"/>
    <mergeCell ref="B51:B52"/>
    <mergeCell ref="D51:D52"/>
    <mergeCell ref="C45:C46"/>
    <mergeCell ref="D45:D46"/>
    <mergeCell ref="D39:D40"/>
    <mergeCell ref="A37:A38"/>
    <mergeCell ref="A35:A36"/>
    <mergeCell ref="B55:B56"/>
    <mergeCell ref="C55:C56"/>
  </mergeCells>
  <phoneticPr fontId="10" type="noConversion"/>
  <dataValidations count="5">
    <dataValidation type="list" allowBlank="1" showInputMessage="1" showErrorMessage="1" sqref="E41:AM41 E33:AM33 E3:AM3 E15:AM15 E5:AM5 E11:AM11 E13:AM13 E7:AM7 E9:AM9 E49:AM49 E57:AM57 E45:AM45 E53:AM53 E51:AM51 E55:AM55 E47:AM47 E43:AM43 E59:AM59 E61:AM61 E37:AM37 E35:AM35 E29:AM29 E31:AM31 E21:AM21 E19:AM19 E27:AM27 E17:AM17 E39:AM39">
      <formula1>ΜΑΘΗΜΑΤΑ</formula1>
    </dataValidation>
    <dataValidation type="list" allowBlank="1" showInputMessage="1" showErrorMessage="1" sqref="E22:AM26 J46:AM46 E46:H46 E12:AM12 E10:AM10 E6:AM6 E4:AM4 E16:AM16 E14:AM14 E8:AM8 E42:AM42 E44:AM44 E56:AM56 E50:AM50 E58:AM58 E52:AM52 E48:AM48 E54:AM54 E60:AM60 E62:AM62 E38:AM38 E36:AM36 E30:AM30 E32:AM32 E28:AM28 E20:AM20 E34:AM34 E18:AM18 E40:AM40">
      <formula1>ΤΜΗΜΑΤΑ</formula1>
    </dataValidation>
    <dataValidation type="list" allowBlank="1" showInputMessage="1" showErrorMessage="1" sqref="D41 D3:D31 D43 D45:D51 D53 D57 D55 D59:D61 D37 D35 D33 D39">
      <formula1>ΠΕ</formula1>
    </dataValidation>
    <dataValidation type="list" allowBlank="1" showInputMessage="1" showErrorMessage="1" sqref="C41 C3:C31 C43 C45:C51 C53 C57 C55 C59:C61 C37 C35 C33 C39">
      <formula1>ΕΙΔΙΚΟΤΗΤΑ</formula1>
    </dataValidation>
    <dataValidation type="list" allowBlank="1" showInputMessage="1" showErrorMessage="1" sqref="B41 B3:B31 B43 B45:B51 B53 B57 B55 B59:B61 B37 B35 B33 B39">
      <formula1>Εκπαιδευτικοί</formula1>
    </dataValidation>
  </dataValidations>
  <printOptions horizontalCentered="1"/>
  <pageMargins left="0.15748031496062992" right="0.15748031496062992" top="0.3" bottom="0.17" header="0.17" footer="0.17"/>
  <pageSetup paperSize="9" scale="49" orientation="landscape" verticalDpi="1200" r:id="rId1"/>
  <headerFooter>
    <oddHeader>&amp;L&amp;12 2&amp;Xο&amp;X ΓΕΝΙΚΟ ΛΥΚΕΙΟ ΙΩΑΝΝΙΝΩΝ - Τηλ. 26510 27073&amp;C&amp;14ΩΡΟΛΟΓΙΟ ΠΡΟΓΡΑΜΜΑ ΔΙΔΑΣΚΟΝΤΩΝ&amp;R&amp;12Ισχύει από ________________________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ΠΡΟΓΡΑΜΜΑ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2022-11-11T11:37:18Z</dcterms:modified>
</cp:coreProperties>
</file>