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4095" windowHeight="9090" activeTab="1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'Sheet1'!$A$1:$AX$23</definedName>
  </definedNames>
  <calcPr fullCalcOnLoad="1"/>
</workbook>
</file>

<file path=xl/sharedStrings.xml><?xml version="1.0" encoding="utf-8"?>
<sst xmlns="http://schemas.openxmlformats.org/spreadsheetml/2006/main" count="431" uniqueCount="41">
  <si>
    <t>Α2</t>
  </si>
  <si>
    <t>Α1</t>
  </si>
  <si>
    <t>ΜΑΡΙΝΗ</t>
  </si>
  <si>
    <t>Β1</t>
  </si>
  <si>
    <t>Γ3</t>
  </si>
  <si>
    <t>ΚΟΝΔΥΛΗ</t>
  </si>
  <si>
    <t>Β2</t>
  </si>
  <si>
    <t>Γ2</t>
  </si>
  <si>
    <t>Γ1</t>
  </si>
  <si>
    <t>ΒΑΣΙΛΕΙΟΥ</t>
  </si>
  <si>
    <t>Β3</t>
  </si>
  <si>
    <t>ΒΑΛΛΙΑΝΟΥ</t>
  </si>
  <si>
    <t>Α3</t>
  </si>
  <si>
    <t>ΚΥΡΙΤΣΗΣ</t>
  </si>
  <si>
    <t>ΚΑΡΑΓΙΑΝΝΙΔΟΥ</t>
  </si>
  <si>
    <t>ΑΓΑΠΙΟΥ</t>
  </si>
  <si>
    <t>ΚΟΡΩΝΑΙΟΣ</t>
  </si>
  <si>
    <t>ΛΑΚΑΤΑΜΙΤΟΥ</t>
  </si>
  <si>
    <t>ΔΙΑΜΑΝΤΑΚΗ</t>
  </si>
  <si>
    <t>ΣΟΥΜΠΑΣΗ</t>
  </si>
  <si>
    <t>π.ΑΡΝΑΟΥΤΕΛΗΣ</t>
  </si>
  <si>
    <t>π.ΠΡΙΝΤΕΖΗΣ</t>
  </si>
  <si>
    <t>ΦΡΕΡΗ</t>
  </si>
  <si>
    <t>ΝΙΚΟΛΟΠΟΥΛΟΥ</t>
  </si>
  <si>
    <t xml:space="preserve">ΤΡΙΤΗ </t>
  </si>
  <si>
    <t xml:space="preserve">ΤΕΤΑΡΤΗ </t>
  </si>
  <si>
    <t xml:space="preserve">ΠΕΜΠΤΗ </t>
  </si>
  <si>
    <t xml:space="preserve">ΠΑΡΑΣΚΕΥΗ </t>
  </si>
  <si>
    <t>ΔΕΥΤΕΡΑ</t>
  </si>
  <si>
    <t>ΚΟΥΛΑΜΠΑ</t>
  </si>
  <si>
    <t>ΚΟΛΛΙΑΣ</t>
  </si>
  <si>
    <t>ΖΑΦΕΙΡΑΣ</t>
  </si>
  <si>
    <t>ΜΑΚΡΥΩΝΙΤΗΣ</t>
  </si>
  <si>
    <t>ΚΑΛΗ ΣΧΟΛΙΚΗ ΧΡΟΝΙΑ</t>
  </si>
  <si>
    <t>ΤΖΕΦΡΙΔΟΥ</t>
  </si>
  <si>
    <t>ΣΥΝΟΛΟ</t>
  </si>
  <si>
    <t>ΥΠΟΧΡΕΩΤΙΚΟ</t>
  </si>
  <si>
    <t>ΤΡΙΤΗ 12/9</t>
  </si>
  <si>
    <t>ΤΕΤΑΡΤΗ 13/9</t>
  </si>
  <si>
    <t>ΠΕΜΠΤΗ 14/9</t>
  </si>
  <si>
    <t>ΠΑΡΑΣΚΕΥΗ 15/9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</si>
</sst>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2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8"/>
      <name val="Arial"/>
      <family val="2"/>
    </font>
    <font>
      <b/>
      <sz val="8"/>
      <name val="Arial Greek"/>
      <family val="0"/>
    </font>
    <font>
      <b/>
      <sz val="9"/>
      <name val="Arial Greek"/>
      <family val="0"/>
    </font>
    <font>
      <sz val="9"/>
      <name val="Arial"/>
      <family val="2"/>
    </font>
    <font>
      <b/>
      <sz val="9"/>
      <name val="Arial"/>
      <family val="2"/>
    </font>
    <font>
      <sz val="10"/>
      <name val="Arial Greek"/>
      <family val="0"/>
    </font>
    <font>
      <sz val="9"/>
      <name val="Arial Greek"/>
      <family val="0"/>
    </font>
    <font>
      <sz val="6"/>
      <name val="Arial"/>
      <family val="2"/>
    </font>
    <font>
      <b/>
      <sz val="16"/>
      <name val="Arial"/>
      <family val="2"/>
    </font>
    <font>
      <sz val="16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1" fillId="7" borderId="1" applyNumberFormat="0" applyAlignment="0" applyProtection="0"/>
    <xf numFmtId="0" fontId="15" fillId="16" borderId="2" applyNumberFormat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0" borderId="0" applyNumberFormat="0" applyBorder="0" applyAlignment="0" applyProtection="0"/>
    <xf numFmtId="0" fontId="12" fillId="21" borderId="3" applyNumberFormat="0" applyAlignment="0" applyProtection="0"/>
    <xf numFmtId="0" fontId="17" fillId="0" borderId="0" applyNumberFormat="0" applyFill="0" applyBorder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7" fillId="0" borderId="6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10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8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13" fillId="21" borderId="1" applyNumberFormat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1" fillId="0" borderId="0" xfId="0" applyFont="1" applyAlignment="1">
      <alignment/>
    </xf>
    <xf numFmtId="0" fontId="0" fillId="24" borderId="0" xfId="0" applyFill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49" fontId="24" fillId="0" borderId="0" xfId="0" applyNumberFormat="1" applyFont="1" applyFill="1" applyBorder="1" applyAlignment="1">
      <alignment/>
    </xf>
    <xf numFmtId="0" fontId="25" fillId="0" borderId="10" xfId="0" applyFont="1" applyBorder="1" applyAlignment="1">
      <alignment horizontal="center"/>
    </xf>
    <xf numFmtId="0" fontId="25" fillId="0" borderId="0" xfId="0" applyFont="1" applyAlignment="1">
      <alignment/>
    </xf>
    <xf numFmtId="0" fontId="26" fillId="0" borderId="10" xfId="0" applyFont="1" applyBorder="1" applyAlignment="1">
      <alignment horizontal="center"/>
    </xf>
    <xf numFmtId="0" fontId="25" fillId="0" borderId="10" xfId="0" applyFont="1" applyBorder="1" applyAlignment="1">
      <alignment/>
    </xf>
    <xf numFmtId="0" fontId="25" fillId="0" borderId="0" xfId="0" applyFont="1" applyAlignment="1">
      <alignment/>
    </xf>
    <xf numFmtId="49" fontId="26" fillId="0" borderId="0" xfId="0" applyNumberFormat="1" applyFont="1" applyFill="1" applyBorder="1" applyAlignment="1">
      <alignment/>
    </xf>
    <xf numFmtId="0" fontId="25" fillId="21" borderId="10" xfId="0" applyFont="1" applyFill="1" applyBorder="1" applyAlignment="1">
      <alignment horizontal="center"/>
    </xf>
    <xf numFmtId="0" fontId="26" fillId="21" borderId="10" xfId="0" applyFont="1" applyFill="1" applyBorder="1" applyAlignment="1">
      <alignment horizontal="center"/>
    </xf>
    <xf numFmtId="0" fontId="25" fillId="21" borderId="10" xfId="0" applyFont="1" applyFill="1" applyBorder="1" applyAlignment="1">
      <alignment/>
    </xf>
    <xf numFmtId="49" fontId="26" fillId="0" borderId="0" xfId="0" applyNumberFormat="1" applyFont="1" applyFill="1" applyBorder="1" applyAlignment="1">
      <alignment/>
    </xf>
    <xf numFmtId="0" fontId="25" fillId="0" borderId="10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49" fontId="26" fillId="0" borderId="12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0" fontId="22" fillId="21" borderId="10" xfId="0" applyFont="1" applyFill="1" applyBorder="1" applyAlignment="1">
      <alignment/>
    </xf>
    <xf numFmtId="49" fontId="22" fillId="21" borderId="10" xfId="0" applyNumberFormat="1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22" fillId="0" borderId="10" xfId="0" applyFont="1" applyBorder="1" applyAlignment="1">
      <alignment/>
    </xf>
    <xf numFmtId="49" fontId="22" fillId="21" borderId="10" xfId="0" applyNumberFormat="1" applyFont="1" applyFill="1" applyBorder="1" applyAlignment="1">
      <alignment/>
    </xf>
    <xf numFmtId="49" fontId="23" fillId="21" borderId="10" xfId="0" applyNumberFormat="1" applyFont="1" applyFill="1" applyBorder="1" applyAlignment="1">
      <alignment/>
    </xf>
    <xf numFmtId="49" fontId="22" fillId="0" borderId="10" xfId="0" applyNumberFormat="1" applyFont="1" applyBorder="1" applyAlignment="1">
      <alignment/>
    </xf>
    <xf numFmtId="49" fontId="27" fillId="0" borderId="10" xfId="0" applyNumberFormat="1" applyFont="1" applyFill="1" applyBorder="1" applyAlignment="1">
      <alignment/>
    </xf>
    <xf numFmtId="49" fontId="28" fillId="0" borderId="10" xfId="0" applyNumberFormat="1" applyFont="1" applyFill="1" applyBorder="1" applyAlignment="1">
      <alignment/>
    </xf>
    <xf numFmtId="49" fontId="0" fillId="21" borderId="10" xfId="0" applyNumberFormat="1" applyFont="1" applyFill="1" applyBorder="1" applyAlignment="1">
      <alignment/>
    </xf>
    <xf numFmtId="49" fontId="25" fillId="21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25" fillId="0" borderId="10" xfId="0" applyNumberFormat="1" applyFont="1" applyBorder="1" applyAlignment="1">
      <alignment/>
    </xf>
    <xf numFmtId="49" fontId="27" fillId="21" borderId="10" xfId="0" applyNumberFormat="1" applyFont="1" applyFill="1" applyBorder="1" applyAlignment="1">
      <alignment/>
    </xf>
    <xf numFmtId="49" fontId="28" fillId="21" borderId="10" xfId="0" applyNumberFormat="1" applyFont="1" applyFill="1" applyBorder="1" applyAlignment="1">
      <alignment/>
    </xf>
    <xf numFmtId="49" fontId="0" fillId="21" borderId="10" xfId="0" applyNumberFormat="1" applyFont="1" applyFill="1" applyBorder="1" applyAlignment="1">
      <alignment/>
    </xf>
    <xf numFmtId="49" fontId="25" fillId="21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22" borderId="0" xfId="0" applyFill="1" applyAlignment="1">
      <alignment/>
    </xf>
    <xf numFmtId="0" fontId="25" fillId="0" borderId="11" xfId="0" applyFont="1" applyFill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 horizontal="center"/>
    </xf>
    <xf numFmtId="0" fontId="29" fillId="0" borderId="0" xfId="0" applyFont="1" applyAlignment="1">
      <alignment wrapText="1"/>
    </xf>
    <xf numFmtId="16" fontId="0" fillId="0" borderId="0" xfId="0" applyNumberFormat="1" applyAlignment="1">
      <alignment/>
    </xf>
    <xf numFmtId="0" fontId="2" fillId="21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49" fontId="2" fillId="21" borderId="10" xfId="0" applyNumberFormat="1" applyFont="1" applyFill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Comma" xfId="33"/>
    <cellStyle name="Comma [0]" xfId="34"/>
    <cellStyle name="Currency" xfId="35"/>
    <cellStyle name="Currency [0]" xfId="36"/>
    <cellStyle name="Percent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Ουδέτερο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2"/>
  <sheetViews>
    <sheetView zoomScalePageLayoutView="0" workbookViewId="0" topLeftCell="A1">
      <pane xSplit="1" ySplit="1" topLeftCell="U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AZ23"/>
    </sheetView>
  </sheetViews>
  <sheetFormatPr defaultColWidth="9.140625" defaultRowHeight="12.75"/>
  <cols>
    <col min="1" max="1" width="14.140625" style="10" customWidth="1"/>
    <col min="2" max="8" width="3.57421875" style="1" customWidth="1"/>
    <col min="9" max="9" width="1.421875" style="8" customWidth="1"/>
    <col min="10" max="14" width="3.57421875" style="0" customWidth="1"/>
    <col min="15" max="16" width="3.57421875" style="0" hidden="1" customWidth="1"/>
    <col min="17" max="17" width="1.421875" style="0" customWidth="1"/>
    <col min="18" max="22" width="3.57421875" style="0" customWidth="1"/>
    <col min="23" max="24" width="3.57421875" style="0" hidden="1" customWidth="1"/>
    <col min="25" max="25" width="1.421875" style="0" customWidth="1"/>
    <col min="26" max="30" width="3.57421875" style="0" customWidth="1"/>
    <col min="31" max="31" width="3.57421875" style="0" hidden="1" customWidth="1"/>
    <col min="32" max="32" width="1.421875" style="0" customWidth="1"/>
    <col min="33" max="37" width="3.57421875" style="0" customWidth="1"/>
    <col min="38" max="38" width="3.57421875" style="0" hidden="1" customWidth="1"/>
    <col min="39" max="39" width="3.7109375" style="0" customWidth="1"/>
    <col min="40" max="50" width="3.00390625" style="0" customWidth="1"/>
    <col min="51" max="51" width="5.8515625" style="0" customWidth="1"/>
  </cols>
  <sheetData>
    <row r="1" spans="1:38" ht="18">
      <c r="A1" s="9"/>
      <c r="B1" s="47" t="s">
        <v>28</v>
      </c>
      <c r="C1" s="47"/>
      <c r="D1" s="47"/>
      <c r="E1" s="47"/>
      <c r="F1" s="47"/>
      <c r="G1" s="47"/>
      <c r="H1" s="47"/>
      <c r="I1" s="7"/>
      <c r="J1" s="48" t="s">
        <v>24</v>
      </c>
      <c r="K1" s="48"/>
      <c r="L1" s="48"/>
      <c r="M1" s="48"/>
      <c r="N1" s="48"/>
      <c r="O1" s="48"/>
      <c r="R1" s="49" t="s">
        <v>25</v>
      </c>
      <c r="S1" s="49"/>
      <c r="T1" s="49"/>
      <c r="U1" s="49"/>
      <c r="V1" s="49"/>
      <c r="W1" s="49"/>
      <c r="X1" s="49"/>
      <c r="Z1" s="49" t="s">
        <v>26</v>
      </c>
      <c r="AA1" s="49"/>
      <c r="AB1" s="49"/>
      <c r="AC1" s="49"/>
      <c r="AD1" s="49"/>
      <c r="AE1" s="49"/>
      <c r="AG1" s="49" t="s">
        <v>27</v>
      </c>
      <c r="AH1" s="49"/>
      <c r="AI1" s="49"/>
      <c r="AJ1" s="49"/>
      <c r="AK1" s="49"/>
      <c r="AL1" s="49"/>
    </row>
    <row r="2" spans="2:48" ht="12.75">
      <c r="B2" s="29">
        <v>1</v>
      </c>
      <c r="C2" s="2">
        <v>2</v>
      </c>
      <c r="D2" s="2">
        <v>3</v>
      </c>
      <c r="E2" s="2">
        <v>4</v>
      </c>
      <c r="F2" s="3">
        <v>5</v>
      </c>
      <c r="G2" s="6">
        <v>6</v>
      </c>
      <c r="H2" s="6">
        <v>7</v>
      </c>
      <c r="J2" s="2">
        <v>1</v>
      </c>
      <c r="K2" s="2">
        <v>2</v>
      </c>
      <c r="L2" s="2">
        <v>3</v>
      </c>
      <c r="M2" s="2">
        <v>4</v>
      </c>
      <c r="N2" s="3">
        <v>5</v>
      </c>
      <c r="O2" s="1">
        <v>6</v>
      </c>
      <c r="P2" s="1">
        <v>7</v>
      </c>
      <c r="R2" s="2">
        <v>1</v>
      </c>
      <c r="S2" s="2">
        <v>2</v>
      </c>
      <c r="T2" s="2">
        <v>3</v>
      </c>
      <c r="U2" s="2">
        <v>4</v>
      </c>
      <c r="V2" s="3">
        <v>5</v>
      </c>
      <c r="W2" s="1">
        <v>6</v>
      </c>
      <c r="X2" s="1">
        <v>7</v>
      </c>
      <c r="Z2" s="2">
        <v>1</v>
      </c>
      <c r="AA2" s="2">
        <v>2</v>
      </c>
      <c r="AB2" s="2">
        <v>3</v>
      </c>
      <c r="AC2" s="2">
        <v>4</v>
      </c>
      <c r="AD2" s="3">
        <v>5</v>
      </c>
      <c r="AE2" s="1">
        <v>6</v>
      </c>
      <c r="AG2" s="2">
        <v>1</v>
      </c>
      <c r="AH2" s="2">
        <v>2</v>
      </c>
      <c r="AI2" s="2">
        <v>3</v>
      </c>
      <c r="AJ2" s="2">
        <v>4</v>
      </c>
      <c r="AK2" s="3">
        <v>5</v>
      </c>
      <c r="AL2" s="1">
        <v>6</v>
      </c>
      <c r="AN2" t="s">
        <v>1</v>
      </c>
      <c r="AO2" t="s">
        <v>0</v>
      </c>
      <c r="AP2" t="s">
        <v>12</v>
      </c>
      <c r="AQ2" t="s">
        <v>3</v>
      </c>
      <c r="AR2" t="s">
        <v>6</v>
      </c>
      <c r="AS2" t="s">
        <v>10</v>
      </c>
      <c r="AT2" t="s">
        <v>8</v>
      </c>
      <c r="AU2" t="s">
        <v>7</v>
      </c>
      <c r="AV2" t="s">
        <v>4</v>
      </c>
    </row>
    <row r="3" spans="1:51" ht="12.75">
      <c r="A3" s="26" t="s">
        <v>20</v>
      </c>
      <c r="B3" s="34"/>
      <c r="C3" s="35"/>
      <c r="D3" s="35"/>
      <c r="E3" s="35"/>
      <c r="F3" s="35"/>
      <c r="G3" s="35"/>
      <c r="H3" s="35"/>
      <c r="I3" s="11"/>
      <c r="J3" s="12"/>
      <c r="K3" s="12"/>
      <c r="L3" s="12" t="s">
        <v>3</v>
      </c>
      <c r="M3" s="12" t="s">
        <v>0</v>
      </c>
      <c r="N3" s="12"/>
      <c r="O3" s="12"/>
      <c r="P3" s="12"/>
      <c r="Q3" s="13"/>
      <c r="R3" s="14"/>
      <c r="S3" s="14"/>
      <c r="T3" s="14" t="s">
        <v>6</v>
      </c>
      <c r="U3" s="14" t="s">
        <v>12</v>
      </c>
      <c r="V3" s="14" t="s">
        <v>10</v>
      </c>
      <c r="W3" s="14"/>
      <c r="X3" s="14"/>
      <c r="Y3" s="13"/>
      <c r="Z3" s="15"/>
      <c r="AA3" s="15" t="s">
        <v>4</v>
      </c>
      <c r="AB3" s="12"/>
      <c r="AC3" s="12" t="s">
        <v>7</v>
      </c>
      <c r="AD3" s="12" t="s">
        <v>1</v>
      </c>
      <c r="AE3" s="12"/>
      <c r="AF3" s="16"/>
      <c r="AG3" s="12"/>
      <c r="AH3" s="12"/>
      <c r="AI3" s="12" t="s">
        <v>7</v>
      </c>
      <c r="AJ3" s="12" t="s">
        <v>0</v>
      </c>
      <c r="AK3" s="12" t="s">
        <v>8</v>
      </c>
      <c r="AL3" s="12"/>
      <c r="AN3" s="45">
        <f>COUNTIF($A3:$AL3,"Α1")</f>
        <v>1</v>
      </c>
      <c r="AO3" s="45">
        <f>COUNTIF($A3:$AL3,"Α2")</f>
        <v>2</v>
      </c>
      <c r="AP3" s="45">
        <f>COUNTIF($A3:$AL3,"Α3")</f>
        <v>1</v>
      </c>
      <c r="AQ3" s="45">
        <f>COUNTIF($A3:$AL3,"Β1")</f>
        <v>1</v>
      </c>
      <c r="AR3" s="45">
        <f>COUNTIF($A3:$AL3,"Β2")</f>
        <v>1</v>
      </c>
      <c r="AS3" s="45">
        <f>COUNTIF($A3:$AL3,"Β3")</f>
        <v>1</v>
      </c>
      <c r="AT3" s="45">
        <f>COUNTIF($A3:$AL3,"Γ1")</f>
        <v>1</v>
      </c>
      <c r="AU3" s="45">
        <f>COUNTIF($A3:$AL3,"Γ2")</f>
        <v>2</v>
      </c>
      <c r="AV3" s="45">
        <f>COUNTIF($A3:$AL3,"Γ3")</f>
        <v>1</v>
      </c>
      <c r="AX3" s="44">
        <f>SUM(AN3:AW3)</f>
        <v>11</v>
      </c>
      <c r="AY3">
        <v>18</v>
      </c>
    </row>
    <row r="4" spans="1:50" ht="12.75" customHeight="1">
      <c r="A4" s="28" t="s">
        <v>21</v>
      </c>
      <c r="B4" s="36"/>
      <c r="C4" s="37"/>
      <c r="D4" s="37"/>
      <c r="E4" s="37"/>
      <c r="F4" s="37"/>
      <c r="G4" s="37"/>
      <c r="H4" s="37"/>
      <c r="I4" s="17"/>
      <c r="J4" s="18"/>
      <c r="K4" s="18"/>
      <c r="L4" s="18"/>
      <c r="M4" s="18"/>
      <c r="N4" s="18"/>
      <c r="O4" s="18"/>
      <c r="P4" s="18"/>
      <c r="Q4" s="13"/>
      <c r="R4" s="19"/>
      <c r="S4" s="19"/>
      <c r="T4" s="19"/>
      <c r="U4" s="19"/>
      <c r="V4" s="19"/>
      <c r="W4" s="19"/>
      <c r="X4" s="19"/>
      <c r="Y4" s="13"/>
      <c r="Z4" s="20"/>
      <c r="AA4" s="20"/>
      <c r="AB4" s="18"/>
      <c r="AC4" s="18"/>
      <c r="AD4" s="18"/>
      <c r="AE4" s="18"/>
      <c r="AF4" s="16"/>
      <c r="AG4" s="18"/>
      <c r="AH4" s="18"/>
      <c r="AI4" s="18"/>
      <c r="AJ4" s="18"/>
      <c r="AK4" s="18"/>
      <c r="AL4" s="18"/>
      <c r="AN4">
        <f aca="true" t="shared" si="0" ref="AN4:AN22">COUNTIF($A4:$AL4,"Α1")</f>
        <v>0</v>
      </c>
      <c r="AO4">
        <f aca="true" t="shared" si="1" ref="AO4:AO22">COUNTIF($A4:$AL4,"Α2")</f>
        <v>0</v>
      </c>
      <c r="AP4">
        <f aca="true" t="shared" si="2" ref="AP4:AP22">COUNTIF($A4:$AL4,"Α3")</f>
        <v>0</v>
      </c>
      <c r="AQ4">
        <f aca="true" t="shared" si="3" ref="AQ4:AQ22">COUNTIF($A4:$AL4,"Β1")</f>
        <v>0</v>
      </c>
      <c r="AR4">
        <f aca="true" t="shared" si="4" ref="AR4:AR22">COUNTIF($A4:$AL4,"Β2")</f>
        <v>0</v>
      </c>
      <c r="AS4">
        <f aca="true" t="shared" si="5" ref="AS4:AS22">COUNTIF($A4:$AL4,"Β3")</f>
        <v>0</v>
      </c>
      <c r="AT4">
        <f aca="true" t="shared" si="6" ref="AT4:AT22">COUNTIF($A4:$AL4,"Γ1")</f>
        <v>0</v>
      </c>
      <c r="AU4">
        <f aca="true" t="shared" si="7" ref="AU4:AU22">COUNTIF($A4:$AL4,"Γ2")</f>
        <v>0</v>
      </c>
      <c r="AV4">
        <f aca="true" t="shared" si="8" ref="AV4:AV22">COUNTIF($A4:$AL4,"Γ3")</f>
        <v>0</v>
      </c>
      <c r="AX4" s="44">
        <f aca="true" t="shared" si="9" ref="AX4:AX22">SUM(AN4:AW4)</f>
        <v>0</v>
      </c>
    </row>
    <row r="5" spans="1:51" ht="12.75">
      <c r="A5" s="30" t="s">
        <v>2</v>
      </c>
      <c r="B5" s="38"/>
      <c r="C5" s="39"/>
      <c r="D5" s="39"/>
      <c r="E5" s="39"/>
      <c r="F5" s="39"/>
      <c r="G5" s="39"/>
      <c r="H5" s="39"/>
      <c r="I5" s="21"/>
      <c r="J5" s="12"/>
      <c r="K5" s="12" t="s">
        <v>0</v>
      </c>
      <c r="L5" s="12" t="s">
        <v>12</v>
      </c>
      <c r="M5" s="12"/>
      <c r="N5" s="12"/>
      <c r="O5" s="12"/>
      <c r="P5" s="12"/>
      <c r="Q5" s="13"/>
      <c r="R5" s="12"/>
      <c r="S5" s="12"/>
      <c r="T5" s="12" t="s">
        <v>8</v>
      </c>
      <c r="U5" s="12" t="s">
        <v>7</v>
      </c>
      <c r="V5" s="12" t="s">
        <v>1</v>
      </c>
      <c r="W5" s="12"/>
      <c r="X5" s="12"/>
      <c r="Y5" s="13"/>
      <c r="Z5" s="15"/>
      <c r="AA5" s="15"/>
      <c r="AB5" s="12" t="s">
        <v>0</v>
      </c>
      <c r="AC5" s="12" t="s">
        <v>4</v>
      </c>
      <c r="AD5" s="12" t="s">
        <v>7</v>
      </c>
      <c r="AE5" s="12"/>
      <c r="AF5" s="16"/>
      <c r="AG5" s="12"/>
      <c r="AH5" s="12"/>
      <c r="AI5" s="12"/>
      <c r="AJ5" s="12" t="s">
        <v>12</v>
      </c>
      <c r="AK5" s="12" t="s">
        <v>4</v>
      </c>
      <c r="AL5" s="12"/>
      <c r="AN5" s="45">
        <f t="shared" si="0"/>
        <v>1</v>
      </c>
      <c r="AO5" s="45">
        <f t="shared" si="1"/>
        <v>2</v>
      </c>
      <c r="AP5" s="45">
        <f t="shared" si="2"/>
        <v>2</v>
      </c>
      <c r="AQ5">
        <f t="shared" si="3"/>
        <v>0</v>
      </c>
      <c r="AR5">
        <f t="shared" si="4"/>
        <v>0</v>
      </c>
      <c r="AS5">
        <f t="shared" si="5"/>
        <v>0</v>
      </c>
      <c r="AT5" s="45">
        <f t="shared" si="6"/>
        <v>1</v>
      </c>
      <c r="AU5" s="45">
        <f t="shared" si="7"/>
        <v>2</v>
      </c>
      <c r="AV5" s="45">
        <f t="shared" si="8"/>
        <v>2</v>
      </c>
      <c r="AX5" s="44">
        <f t="shared" si="9"/>
        <v>10</v>
      </c>
      <c r="AY5">
        <v>18</v>
      </c>
    </row>
    <row r="6" spans="1:51" ht="12.75">
      <c r="A6" s="31" t="s">
        <v>29</v>
      </c>
      <c r="B6" s="40"/>
      <c r="C6" s="41"/>
      <c r="D6" s="41"/>
      <c r="E6" s="41"/>
      <c r="F6" s="41"/>
      <c r="G6" s="41"/>
      <c r="H6" s="41"/>
      <c r="I6" s="11"/>
      <c r="J6" s="18" t="s">
        <v>1</v>
      </c>
      <c r="K6" s="18"/>
      <c r="L6" s="18" t="s">
        <v>6</v>
      </c>
      <c r="M6" s="18"/>
      <c r="N6" s="18"/>
      <c r="O6" s="18"/>
      <c r="P6" s="18"/>
      <c r="Q6" s="13"/>
      <c r="R6" s="18" t="s">
        <v>12</v>
      </c>
      <c r="S6" s="18" t="s">
        <v>3</v>
      </c>
      <c r="T6" s="18"/>
      <c r="U6" s="18"/>
      <c r="V6" s="18"/>
      <c r="W6" s="18"/>
      <c r="X6" s="18"/>
      <c r="Y6" s="13"/>
      <c r="Z6" s="20" t="s">
        <v>0</v>
      </c>
      <c r="AA6" s="20" t="s">
        <v>1</v>
      </c>
      <c r="AB6" s="18" t="s">
        <v>3</v>
      </c>
      <c r="AC6" s="18"/>
      <c r="AD6" s="18"/>
      <c r="AE6" s="18"/>
      <c r="AF6" s="16"/>
      <c r="AG6" s="18"/>
      <c r="AH6" s="18" t="s">
        <v>10</v>
      </c>
      <c r="AI6" s="18"/>
      <c r="AJ6" s="18" t="s">
        <v>6</v>
      </c>
      <c r="AK6" s="18" t="s">
        <v>12</v>
      </c>
      <c r="AL6" s="18"/>
      <c r="AN6" s="45">
        <f t="shared" si="0"/>
        <v>2</v>
      </c>
      <c r="AO6" s="45">
        <f t="shared" si="1"/>
        <v>1</v>
      </c>
      <c r="AP6" s="45">
        <f t="shared" si="2"/>
        <v>2</v>
      </c>
      <c r="AQ6" s="45">
        <f t="shared" si="3"/>
        <v>2</v>
      </c>
      <c r="AR6" s="45">
        <f t="shared" si="4"/>
        <v>2</v>
      </c>
      <c r="AS6" s="45">
        <f t="shared" si="5"/>
        <v>1</v>
      </c>
      <c r="AT6">
        <f t="shared" si="6"/>
        <v>0</v>
      </c>
      <c r="AU6">
        <f t="shared" si="7"/>
        <v>0</v>
      </c>
      <c r="AV6">
        <f t="shared" si="8"/>
        <v>0</v>
      </c>
      <c r="AX6" s="44">
        <f t="shared" si="9"/>
        <v>10</v>
      </c>
      <c r="AY6">
        <v>18</v>
      </c>
    </row>
    <row r="7" spans="1:51" ht="12.75">
      <c r="A7" s="26" t="s">
        <v>5</v>
      </c>
      <c r="B7" s="38"/>
      <c r="C7" s="39"/>
      <c r="D7" s="39"/>
      <c r="E7" s="39"/>
      <c r="F7" s="39"/>
      <c r="G7" s="39"/>
      <c r="H7" s="39"/>
      <c r="I7" s="21"/>
      <c r="J7" s="12" t="s">
        <v>12</v>
      </c>
      <c r="K7" s="12" t="s">
        <v>3</v>
      </c>
      <c r="L7" s="12"/>
      <c r="M7" s="12" t="s">
        <v>7</v>
      </c>
      <c r="N7" s="12"/>
      <c r="O7" s="12"/>
      <c r="P7" s="12"/>
      <c r="Q7" s="13"/>
      <c r="R7" s="12" t="s">
        <v>8</v>
      </c>
      <c r="S7" s="12"/>
      <c r="T7" s="12" t="s">
        <v>4</v>
      </c>
      <c r="U7" s="12" t="s">
        <v>10</v>
      </c>
      <c r="V7" s="12"/>
      <c r="W7" s="12"/>
      <c r="X7" s="12"/>
      <c r="Y7" s="13"/>
      <c r="Z7" s="15" t="s">
        <v>10</v>
      </c>
      <c r="AA7" s="15" t="s">
        <v>6</v>
      </c>
      <c r="AB7" s="12" t="s">
        <v>8</v>
      </c>
      <c r="AC7" s="12"/>
      <c r="AD7" s="12"/>
      <c r="AE7" s="12"/>
      <c r="AF7" s="16"/>
      <c r="AG7" s="12" t="s">
        <v>3</v>
      </c>
      <c r="AH7" s="12" t="s">
        <v>6</v>
      </c>
      <c r="AI7" s="12"/>
      <c r="AJ7" s="12"/>
      <c r="AK7" s="12"/>
      <c r="AL7" s="12"/>
      <c r="AN7">
        <f t="shared" si="0"/>
        <v>0</v>
      </c>
      <c r="AO7">
        <f t="shared" si="1"/>
        <v>0</v>
      </c>
      <c r="AP7" s="45">
        <f t="shared" si="2"/>
        <v>1</v>
      </c>
      <c r="AQ7" s="45">
        <f t="shared" si="3"/>
        <v>2</v>
      </c>
      <c r="AR7" s="45">
        <f t="shared" si="4"/>
        <v>2</v>
      </c>
      <c r="AS7" s="45">
        <f t="shared" si="5"/>
        <v>2</v>
      </c>
      <c r="AT7" s="45">
        <f t="shared" si="6"/>
        <v>2</v>
      </c>
      <c r="AU7" s="45">
        <f t="shared" si="7"/>
        <v>1</v>
      </c>
      <c r="AV7" s="45">
        <f t="shared" si="8"/>
        <v>1</v>
      </c>
      <c r="AX7" s="44">
        <f t="shared" si="9"/>
        <v>11</v>
      </c>
      <c r="AY7">
        <v>20</v>
      </c>
    </row>
    <row r="8" spans="1:51" ht="12.75">
      <c r="A8" s="32" t="s">
        <v>30</v>
      </c>
      <c r="B8" s="40"/>
      <c r="C8" s="41"/>
      <c r="D8" s="41"/>
      <c r="E8" s="41"/>
      <c r="F8" s="41"/>
      <c r="G8" s="41"/>
      <c r="H8" s="41"/>
      <c r="I8" s="11"/>
      <c r="J8" s="18"/>
      <c r="K8" s="18" t="s">
        <v>1</v>
      </c>
      <c r="L8" s="18"/>
      <c r="M8" s="18" t="s">
        <v>6</v>
      </c>
      <c r="N8" s="18"/>
      <c r="O8" s="18"/>
      <c r="P8" s="18"/>
      <c r="Q8" s="13"/>
      <c r="R8" s="18"/>
      <c r="S8" s="18"/>
      <c r="T8" s="18" t="s">
        <v>7</v>
      </c>
      <c r="U8" s="18" t="s">
        <v>0</v>
      </c>
      <c r="V8" s="18" t="s">
        <v>4</v>
      </c>
      <c r="W8" s="18"/>
      <c r="X8" s="18"/>
      <c r="Y8" s="13"/>
      <c r="Z8" s="20"/>
      <c r="AA8" s="20"/>
      <c r="AB8" s="18"/>
      <c r="AC8" s="18" t="s">
        <v>10</v>
      </c>
      <c r="AD8" s="18" t="s">
        <v>6</v>
      </c>
      <c r="AE8" s="18"/>
      <c r="AF8" s="16"/>
      <c r="AG8" s="18"/>
      <c r="AH8" s="18" t="s">
        <v>7</v>
      </c>
      <c r="AI8" s="18" t="s">
        <v>8</v>
      </c>
      <c r="AJ8" s="18" t="s">
        <v>10</v>
      </c>
      <c r="AK8" s="18" t="s">
        <v>0</v>
      </c>
      <c r="AL8" s="18"/>
      <c r="AN8" s="45">
        <f t="shared" si="0"/>
        <v>1</v>
      </c>
      <c r="AO8" s="45">
        <f t="shared" si="1"/>
        <v>2</v>
      </c>
      <c r="AP8">
        <f t="shared" si="2"/>
        <v>0</v>
      </c>
      <c r="AQ8">
        <f t="shared" si="3"/>
        <v>0</v>
      </c>
      <c r="AR8" s="45">
        <f t="shared" si="4"/>
        <v>2</v>
      </c>
      <c r="AS8" s="45">
        <f t="shared" si="5"/>
        <v>2</v>
      </c>
      <c r="AT8" s="45">
        <f t="shared" si="6"/>
        <v>1</v>
      </c>
      <c r="AU8" s="45">
        <f t="shared" si="7"/>
        <v>2</v>
      </c>
      <c r="AV8" s="45">
        <f t="shared" si="8"/>
        <v>1</v>
      </c>
      <c r="AX8" s="44">
        <f t="shared" si="9"/>
        <v>11</v>
      </c>
      <c r="AY8">
        <v>20</v>
      </c>
    </row>
    <row r="9" spans="1:51" ht="12.75">
      <c r="A9" s="33" t="s">
        <v>22</v>
      </c>
      <c r="B9" s="38"/>
      <c r="C9" s="39"/>
      <c r="D9" s="39"/>
      <c r="E9" s="39"/>
      <c r="F9" s="39"/>
      <c r="G9" s="39"/>
      <c r="H9" s="39"/>
      <c r="I9" s="21"/>
      <c r="J9" s="12" t="s">
        <v>0</v>
      </c>
      <c r="K9" s="12"/>
      <c r="L9" s="12" t="s">
        <v>10</v>
      </c>
      <c r="M9" s="12" t="s">
        <v>12</v>
      </c>
      <c r="N9" s="12"/>
      <c r="O9" s="12"/>
      <c r="P9" s="12"/>
      <c r="Q9" s="13"/>
      <c r="R9" s="12" t="s">
        <v>0</v>
      </c>
      <c r="S9" s="12" t="s">
        <v>10</v>
      </c>
      <c r="T9" s="12"/>
      <c r="U9" s="12" t="s">
        <v>3</v>
      </c>
      <c r="V9" s="12" t="s">
        <v>6</v>
      </c>
      <c r="W9" s="12"/>
      <c r="X9" s="12"/>
      <c r="Y9" s="13"/>
      <c r="Z9" s="15"/>
      <c r="AA9" s="15"/>
      <c r="AB9" s="12" t="s">
        <v>1</v>
      </c>
      <c r="AC9" s="12" t="s">
        <v>3</v>
      </c>
      <c r="AD9" s="12" t="s">
        <v>12</v>
      </c>
      <c r="AE9" s="12"/>
      <c r="AF9" s="16"/>
      <c r="AG9" s="12" t="s">
        <v>1</v>
      </c>
      <c r="AH9" s="12"/>
      <c r="AI9" s="12"/>
      <c r="AJ9" s="12"/>
      <c r="AK9" s="12"/>
      <c r="AL9" s="12"/>
      <c r="AN9" s="45">
        <f t="shared" si="0"/>
        <v>2</v>
      </c>
      <c r="AO9" s="45">
        <f t="shared" si="1"/>
        <v>2</v>
      </c>
      <c r="AP9" s="45">
        <f t="shared" si="2"/>
        <v>2</v>
      </c>
      <c r="AQ9" s="45">
        <f t="shared" si="3"/>
        <v>2</v>
      </c>
      <c r="AR9" s="45">
        <f t="shared" si="4"/>
        <v>1</v>
      </c>
      <c r="AS9" s="45">
        <f t="shared" si="5"/>
        <v>2</v>
      </c>
      <c r="AT9">
        <f t="shared" si="6"/>
        <v>0</v>
      </c>
      <c r="AU9">
        <f t="shared" si="7"/>
        <v>0</v>
      </c>
      <c r="AV9">
        <f t="shared" si="8"/>
        <v>0</v>
      </c>
      <c r="AX9" s="44">
        <f t="shared" si="9"/>
        <v>11</v>
      </c>
      <c r="AY9">
        <v>21</v>
      </c>
    </row>
    <row r="10" spans="1:51" ht="12.75">
      <c r="A10" s="32" t="s">
        <v>9</v>
      </c>
      <c r="B10" s="40"/>
      <c r="C10" s="41"/>
      <c r="D10" s="41"/>
      <c r="E10" s="41"/>
      <c r="F10" s="41"/>
      <c r="G10" s="41"/>
      <c r="H10" s="41"/>
      <c r="I10" s="11"/>
      <c r="J10" s="18" t="s">
        <v>8</v>
      </c>
      <c r="K10" s="18"/>
      <c r="L10" s="18" t="s">
        <v>1</v>
      </c>
      <c r="M10" s="18"/>
      <c r="N10" s="18"/>
      <c r="O10" s="18"/>
      <c r="P10" s="18"/>
      <c r="Q10" s="13"/>
      <c r="R10" s="18" t="s">
        <v>10</v>
      </c>
      <c r="S10" s="18"/>
      <c r="T10" s="18" t="s">
        <v>0</v>
      </c>
      <c r="U10" s="18"/>
      <c r="V10" s="18"/>
      <c r="W10" s="18"/>
      <c r="X10" s="18"/>
      <c r="Y10" s="13"/>
      <c r="Z10" s="20" t="s">
        <v>8</v>
      </c>
      <c r="AA10" s="20" t="s">
        <v>0</v>
      </c>
      <c r="AB10" s="18" t="s">
        <v>6</v>
      </c>
      <c r="AC10" s="18"/>
      <c r="AD10" s="18"/>
      <c r="AE10" s="18"/>
      <c r="AF10" s="16"/>
      <c r="AG10" s="18" t="s">
        <v>10</v>
      </c>
      <c r="AH10" s="18" t="s">
        <v>1</v>
      </c>
      <c r="AI10" s="18" t="s">
        <v>6</v>
      </c>
      <c r="AJ10" s="18"/>
      <c r="AK10" s="18"/>
      <c r="AL10" s="18"/>
      <c r="AM10" s="44"/>
      <c r="AN10" s="45">
        <f t="shared" si="0"/>
        <v>2</v>
      </c>
      <c r="AO10" s="45">
        <f t="shared" si="1"/>
        <v>2</v>
      </c>
      <c r="AP10">
        <f t="shared" si="2"/>
        <v>0</v>
      </c>
      <c r="AQ10">
        <f t="shared" si="3"/>
        <v>0</v>
      </c>
      <c r="AR10" s="45">
        <f t="shared" si="4"/>
        <v>2</v>
      </c>
      <c r="AS10" s="45">
        <f t="shared" si="5"/>
        <v>2</v>
      </c>
      <c r="AT10" s="45">
        <f t="shared" si="6"/>
        <v>2</v>
      </c>
      <c r="AU10">
        <f t="shared" si="7"/>
        <v>0</v>
      </c>
      <c r="AV10">
        <f t="shared" si="8"/>
        <v>0</v>
      </c>
      <c r="AX10" s="44">
        <f t="shared" si="9"/>
        <v>10</v>
      </c>
      <c r="AY10">
        <v>20</v>
      </c>
    </row>
    <row r="11" spans="1:51" ht="12.75">
      <c r="A11" s="33" t="s">
        <v>31</v>
      </c>
      <c r="B11" s="38"/>
      <c r="C11" s="39"/>
      <c r="D11" s="39"/>
      <c r="E11" s="39"/>
      <c r="F11" s="39"/>
      <c r="G11" s="39"/>
      <c r="H11" s="39"/>
      <c r="I11" s="21"/>
      <c r="J11" s="12" t="s">
        <v>7</v>
      </c>
      <c r="K11" s="12" t="s">
        <v>4</v>
      </c>
      <c r="L11" s="12"/>
      <c r="M11" s="12"/>
      <c r="N11" s="12"/>
      <c r="O11" s="22"/>
      <c r="P11" s="12"/>
      <c r="Q11" s="13"/>
      <c r="R11" s="12" t="s">
        <v>3</v>
      </c>
      <c r="S11" s="12" t="s">
        <v>12</v>
      </c>
      <c r="T11" s="12"/>
      <c r="U11" s="12"/>
      <c r="V11" s="12"/>
      <c r="W11" s="12"/>
      <c r="X11" s="12"/>
      <c r="Y11" s="13"/>
      <c r="Z11" s="15" t="s">
        <v>3</v>
      </c>
      <c r="AA11" s="15" t="s">
        <v>7</v>
      </c>
      <c r="AB11" s="12"/>
      <c r="AC11" s="12"/>
      <c r="AD11" s="12" t="s">
        <v>4</v>
      </c>
      <c r="AE11" s="12"/>
      <c r="AF11" s="16"/>
      <c r="AG11" s="12" t="s">
        <v>12</v>
      </c>
      <c r="AH11" s="12" t="s">
        <v>4</v>
      </c>
      <c r="AI11" s="12"/>
      <c r="AJ11" s="12" t="s">
        <v>3</v>
      </c>
      <c r="AK11" s="12"/>
      <c r="AL11" s="12"/>
      <c r="AM11" s="44"/>
      <c r="AN11">
        <f t="shared" si="0"/>
        <v>0</v>
      </c>
      <c r="AO11">
        <f t="shared" si="1"/>
        <v>0</v>
      </c>
      <c r="AP11" s="45">
        <f t="shared" si="2"/>
        <v>2</v>
      </c>
      <c r="AQ11" s="45">
        <f t="shared" si="3"/>
        <v>3</v>
      </c>
      <c r="AR11">
        <f t="shared" si="4"/>
        <v>0</v>
      </c>
      <c r="AS11">
        <f t="shared" si="5"/>
        <v>0</v>
      </c>
      <c r="AT11">
        <f t="shared" si="6"/>
        <v>0</v>
      </c>
      <c r="AU11" s="45">
        <f t="shared" si="7"/>
        <v>2</v>
      </c>
      <c r="AV11" s="45">
        <f t="shared" si="8"/>
        <v>3</v>
      </c>
      <c r="AX11" s="44">
        <f t="shared" si="9"/>
        <v>10</v>
      </c>
      <c r="AY11">
        <v>18</v>
      </c>
    </row>
    <row r="12" spans="1:51" ht="12.75">
      <c r="A12" s="31" t="s">
        <v>13</v>
      </c>
      <c r="B12" s="42"/>
      <c r="C12" s="43"/>
      <c r="D12" s="43"/>
      <c r="E12" s="43"/>
      <c r="F12" s="43"/>
      <c r="G12" s="43"/>
      <c r="H12" s="43"/>
      <c r="I12" s="21"/>
      <c r="J12" s="18"/>
      <c r="K12" s="18"/>
      <c r="L12" s="18" t="s">
        <v>4</v>
      </c>
      <c r="M12" s="18" t="s">
        <v>8</v>
      </c>
      <c r="N12" s="18"/>
      <c r="O12" s="18"/>
      <c r="P12" s="18"/>
      <c r="Q12" s="13"/>
      <c r="R12" s="18"/>
      <c r="S12" s="18"/>
      <c r="T12" s="18" t="s">
        <v>3</v>
      </c>
      <c r="U12" s="18" t="s">
        <v>1</v>
      </c>
      <c r="V12" s="18" t="s">
        <v>12</v>
      </c>
      <c r="W12" s="18"/>
      <c r="X12" s="18"/>
      <c r="Y12" s="13"/>
      <c r="Z12" s="20"/>
      <c r="AA12" s="20"/>
      <c r="AB12" s="18" t="s">
        <v>7</v>
      </c>
      <c r="AC12" s="18" t="s">
        <v>6</v>
      </c>
      <c r="AD12" s="18" t="s">
        <v>0</v>
      </c>
      <c r="AE12" s="18"/>
      <c r="AF12" s="16"/>
      <c r="AG12" s="18"/>
      <c r="AH12" s="18"/>
      <c r="AI12" s="18" t="s">
        <v>4</v>
      </c>
      <c r="AJ12" s="18" t="s">
        <v>1</v>
      </c>
      <c r="AK12" s="18" t="s">
        <v>10</v>
      </c>
      <c r="AL12" s="18"/>
      <c r="AM12" s="44"/>
      <c r="AN12" s="45">
        <f t="shared" si="0"/>
        <v>2</v>
      </c>
      <c r="AO12" s="45">
        <f t="shared" si="1"/>
        <v>1</v>
      </c>
      <c r="AP12" s="45">
        <f t="shared" si="2"/>
        <v>1</v>
      </c>
      <c r="AQ12" s="45">
        <f t="shared" si="3"/>
        <v>1</v>
      </c>
      <c r="AR12" s="45">
        <f t="shared" si="4"/>
        <v>1</v>
      </c>
      <c r="AS12" s="45">
        <f t="shared" si="5"/>
        <v>1</v>
      </c>
      <c r="AT12" s="45">
        <f t="shared" si="6"/>
        <v>1</v>
      </c>
      <c r="AU12" s="45">
        <f t="shared" si="7"/>
        <v>1</v>
      </c>
      <c r="AV12" s="45">
        <f t="shared" si="8"/>
        <v>2</v>
      </c>
      <c r="AX12" s="44">
        <f t="shared" si="9"/>
        <v>11</v>
      </c>
      <c r="AY12">
        <v>18</v>
      </c>
    </row>
    <row r="13" spans="1:50" ht="12.75">
      <c r="A13" s="26" t="s">
        <v>32</v>
      </c>
      <c r="B13" s="34"/>
      <c r="C13" s="35"/>
      <c r="D13" s="35"/>
      <c r="E13" s="35"/>
      <c r="F13" s="35"/>
      <c r="G13" s="35"/>
      <c r="H13" s="35"/>
      <c r="I13" s="11"/>
      <c r="J13" s="22"/>
      <c r="K13" s="22"/>
      <c r="L13" s="22"/>
      <c r="M13" s="23"/>
      <c r="N13" s="23"/>
      <c r="O13" s="23"/>
      <c r="P13" s="22"/>
      <c r="Q13" s="13"/>
      <c r="R13" s="12"/>
      <c r="S13" s="12"/>
      <c r="T13" s="12"/>
      <c r="U13" s="12"/>
      <c r="V13" s="12" t="s">
        <v>7</v>
      </c>
      <c r="W13" s="12"/>
      <c r="X13" s="12"/>
      <c r="Y13" s="13"/>
      <c r="Z13" s="15" t="s">
        <v>4</v>
      </c>
      <c r="AA13" s="15" t="s">
        <v>8</v>
      </c>
      <c r="AB13" s="12"/>
      <c r="AC13" s="12"/>
      <c r="AD13" s="12"/>
      <c r="AE13" s="12"/>
      <c r="AF13" s="16"/>
      <c r="AG13" s="12"/>
      <c r="AH13" s="12"/>
      <c r="AI13" s="12"/>
      <c r="AJ13" s="12"/>
      <c r="AK13" s="12"/>
      <c r="AL13" s="12"/>
      <c r="AM13" s="44"/>
      <c r="AN13">
        <f t="shared" si="0"/>
        <v>0</v>
      </c>
      <c r="AO13">
        <f t="shared" si="1"/>
        <v>0</v>
      </c>
      <c r="AP13">
        <f t="shared" si="2"/>
        <v>0</v>
      </c>
      <c r="AQ13">
        <f t="shared" si="3"/>
        <v>0</v>
      </c>
      <c r="AR13">
        <f t="shared" si="4"/>
        <v>0</v>
      </c>
      <c r="AS13">
        <f t="shared" si="5"/>
        <v>0</v>
      </c>
      <c r="AT13" s="45">
        <f t="shared" si="6"/>
        <v>1</v>
      </c>
      <c r="AU13" s="45">
        <f t="shared" si="7"/>
        <v>1</v>
      </c>
      <c r="AV13" s="45">
        <f t="shared" si="8"/>
        <v>1</v>
      </c>
      <c r="AX13" s="5">
        <f t="shared" si="9"/>
        <v>3</v>
      </c>
    </row>
    <row r="14" spans="1:51" ht="12.75">
      <c r="A14" s="31" t="s">
        <v>11</v>
      </c>
      <c r="B14" s="42"/>
      <c r="C14" s="43"/>
      <c r="D14" s="43"/>
      <c r="E14" s="43"/>
      <c r="F14" s="43"/>
      <c r="G14" s="43"/>
      <c r="H14" s="43"/>
      <c r="I14" s="21"/>
      <c r="J14" s="18" t="s">
        <v>3</v>
      </c>
      <c r="K14" s="18" t="s">
        <v>6</v>
      </c>
      <c r="L14" s="18"/>
      <c r="M14" s="37" t="s">
        <v>10</v>
      </c>
      <c r="N14" s="43"/>
      <c r="O14" s="18"/>
      <c r="P14" s="18"/>
      <c r="Q14" s="13"/>
      <c r="R14" s="18" t="s">
        <v>1</v>
      </c>
      <c r="S14" s="18" t="s">
        <v>0</v>
      </c>
      <c r="T14" s="18" t="s">
        <v>12</v>
      </c>
      <c r="U14" s="43"/>
      <c r="V14" s="37"/>
      <c r="W14" s="18"/>
      <c r="X14" s="18"/>
      <c r="Y14" s="13"/>
      <c r="Z14" s="20" t="s">
        <v>7</v>
      </c>
      <c r="AA14" s="20"/>
      <c r="AB14" s="43" t="s">
        <v>4</v>
      </c>
      <c r="AC14" s="18" t="s">
        <v>8</v>
      </c>
      <c r="AD14" s="37"/>
      <c r="AE14" s="18"/>
      <c r="AF14" s="16"/>
      <c r="AG14" s="37" t="s">
        <v>6</v>
      </c>
      <c r="AH14" s="18"/>
      <c r="AI14" s="18" t="s">
        <v>10</v>
      </c>
      <c r="AJ14" s="18"/>
      <c r="AK14" s="18" t="s">
        <v>3</v>
      </c>
      <c r="AL14" s="18"/>
      <c r="AM14" s="44"/>
      <c r="AN14" s="45">
        <f t="shared" si="0"/>
        <v>1</v>
      </c>
      <c r="AO14" s="45">
        <f t="shared" si="1"/>
        <v>1</v>
      </c>
      <c r="AP14" s="45">
        <f t="shared" si="2"/>
        <v>1</v>
      </c>
      <c r="AQ14" s="45">
        <f t="shared" si="3"/>
        <v>2</v>
      </c>
      <c r="AR14" s="45">
        <f t="shared" si="4"/>
        <v>2</v>
      </c>
      <c r="AS14" s="45">
        <f t="shared" si="5"/>
        <v>2</v>
      </c>
      <c r="AT14" s="45">
        <f t="shared" si="6"/>
        <v>1</v>
      </c>
      <c r="AU14" s="45">
        <f t="shared" si="7"/>
        <v>1</v>
      </c>
      <c r="AV14" s="45">
        <f t="shared" si="8"/>
        <v>1</v>
      </c>
      <c r="AX14" s="44">
        <f t="shared" si="9"/>
        <v>12</v>
      </c>
      <c r="AY14">
        <v>18</v>
      </c>
    </row>
    <row r="15" spans="1:51" ht="12.75">
      <c r="A15" s="26" t="s">
        <v>14</v>
      </c>
      <c r="B15" s="34"/>
      <c r="C15" s="35"/>
      <c r="D15" s="35"/>
      <c r="E15" s="35"/>
      <c r="F15" s="35"/>
      <c r="G15" s="35"/>
      <c r="H15" s="35"/>
      <c r="I15" s="11"/>
      <c r="J15" s="12"/>
      <c r="K15" s="12"/>
      <c r="L15" s="12"/>
      <c r="M15" s="12" t="s">
        <v>1</v>
      </c>
      <c r="N15" s="12"/>
      <c r="O15" s="12"/>
      <c r="P15" s="12"/>
      <c r="Q15" s="13"/>
      <c r="R15" s="12"/>
      <c r="S15" s="12" t="s">
        <v>1</v>
      </c>
      <c r="T15" s="12"/>
      <c r="U15" s="12" t="s">
        <v>6</v>
      </c>
      <c r="V15" s="12" t="s">
        <v>8</v>
      </c>
      <c r="W15" s="12"/>
      <c r="X15" s="12"/>
      <c r="Y15" s="13"/>
      <c r="Z15" s="15"/>
      <c r="AA15" s="46" t="s">
        <v>12</v>
      </c>
      <c r="AB15" s="15" t="s">
        <v>10</v>
      </c>
      <c r="AC15" s="12"/>
      <c r="AD15" s="12" t="s">
        <v>3</v>
      </c>
      <c r="AE15" s="12"/>
      <c r="AF15" s="16"/>
      <c r="AG15" s="12"/>
      <c r="AH15" s="12" t="s">
        <v>12</v>
      </c>
      <c r="AI15" s="12"/>
      <c r="AJ15" s="12"/>
      <c r="AK15" s="12" t="s">
        <v>7</v>
      </c>
      <c r="AL15" s="12"/>
      <c r="AN15" s="45">
        <f t="shared" si="0"/>
        <v>2</v>
      </c>
      <c r="AO15">
        <f t="shared" si="1"/>
        <v>0</v>
      </c>
      <c r="AP15" s="45">
        <f t="shared" si="2"/>
        <v>2</v>
      </c>
      <c r="AQ15" s="45">
        <f t="shared" si="3"/>
        <v>1</v>
      </c>
      <c r="AR15" s="45">
        <f t="shared" si="4"/>
        <v>1</v>
      </c>
      <c r="AS15" s="45">
        <f t="shared" si="5"/>
        <v>1</v>
      </c>
      <c r="AT15" s="45">
        <f t="shared" si="6"/>
        <v>1</v>
      </c>
      <c r="AU15" s="45">
        <f t="shared" si="7"/>
        <v>1</v>
      </c>
      <c r="AV15" s="45">
        <f t="shared" si="8"/>
        <v>0</v>
      </c>
      <c r="AX15" s="44">
        <f t="shared" si="9"/>
        <v>9</v>
      </c>
      <c r="AY15">
        <v>18</v>
      </c>
    </row>
    <row r="16" spans="1:51" ht="12.75">
      <c r="A16" s="31" t="s">
        <v>15</v>
      </c>
      <c r="B16" s="42"/>
      <c r="C16" s="43"/>
      <c r="D16" s="37"/>
      <c r="E16" s="43"/>
      <c r="F16" s="43"/>
      <c r="G16" s="43"/>
      <c r="H16" s="43"/>
      <c r="I16" s="21"/>
      <c r="J16" s="18"/>
      <c r="K16" s="18" t="s">
        <v>10</v>
      </c>
      <c r="L16" s="18" t="s">
        <v>8</v>
      </c>
      <c r="M16" s="37"/>
      <c r="N16" s="43"/>
      <c r="O16" s="18"/>
      <c r="P16" s="18"/>
      <c r="Q16" s="13"/>
      <c r="R16" s="18"/>
      <c r="S16" s="18" t="s">
        <v>7</v>
      </c>
      <c r="T16" s="18"/>
      <c r="U16" s="43" t="s">
        <v>4</v>
      </c>
      <c r="V16" s="37" t="s">
        <v>0</v>
      </c>
      <c r="W16" s="18"/>
      <c r="X16" s="18"/>
      <c r="Y16" s="13"/>
      <c r="Z16" s="20"/>
      <c r="AA16" s="20"/>
      <c r="AB16" s="43"/>
      <c r="AC16" s="18" t="s">
        <v>1</v>
      </c>
      <c r="AD16" s="37" t="s">
        <v>8</v>
      </c>
      <c r="AE16" s="18"/>
      <c r="AF16" s="16"/>
      <c r="AG16" s="37"/>
      <c r="AH16" s="18" t="s">
        <v>3</v>
      </c>
      <c r="AI16" s="18" t="s">
        <v>12</v>
      </c>
      <c r="AJ16" s="18"/>
      <c r="AK16" s="18" t="s">
        <v>6</v>
      </c>
      <c r="AL16" s="18"/>
      <c r="AN16" s="45">
        <f t="shared" si="0"/>
        <v>1</v>
      </c>
      <c r="AO16" s="45">
        <f t="shared" si="1"/>
        <v>1</v>
      </c>
      <c r="AP16" s="45">
        <f t="shared" si="2"/>
        <v>1</v>
      </c>
      <c r="AQ16" s="45">
        <f t="shared" si="3"/>
        <v>1</v>
      </c>
      <c r="AR16" s="45">
        <f t="shared" si="4"/>
        <v>1</v>
      </c>
      <c r="AS16" s="45">
        <f t="shared" si="5"/>
        <v>1</v>
      </c>
      <c r="AT16" s="45">
        <f t="shared" si="6"/>
        <v>2</v>
      </c>
      <c r="AU16" s="45">
        <f t="shared" si="7"/>
        <v>1</v>
      </c>
      <c r="AV16" s="45">
        <f t="shared" si="8"/>
        <v>1</v>
      </c>
      <c r="AX16" s="44">
        <f t="shared" si="9"/>
        <v>10</v>
      </c>
      <c r="AY16">
        <v>18</v>
      </c>
    </row>
    <row r="17" spans="1:51" ht="12.75">
      <c r="A17" s="26" t="s">
        <v>16</v>
      </c>
      <c r="B17" s="34"/>
      <c r="C17" s="35"/>
      <c r="D17" s="35"/>
      <c r="E17" s="35"/>
      <c r="F17" s="35"/>
      <c r="G17" s="35"/>
      <c r="H17" s="35"/>
      <c r="I17" s="11"/>
      <c r="J17" s="12"/>
      <c r="K17" s="12"/>
      <c r="L17" s="12"/>
      <c r="M17" s="12"/>
      <c r="N17" s="12"/>
      <c r="O17" s="12"/>
      <c r="P17" s="12"/>
      <c r="Q17" s="13"/>
      <c r="R17" s="12"/>
      <c r="S17" s="12"/>
      <c r="T17" s="12"/>
      <c r="U17" s="12" t="s">
        <v>6</v>
      </c>
      <c r="V17" s="12" t="s">
        <v>8</v>
      </c>
      <c r="W17" s="12"/>
      <c r="X17" s="12"/>
      <c r="Y17" s="13"/>
      <c r="Z17" s="15"/>
      <c r="AA17" s="15"/>
      <c r="AB17" s="12" t="s">
        <v>10</v>
      </c>
      <c r="AC17" s="12"/>
      <c r="AD17" s="12" t="s">
        <v>3</v>
      </c>
      <c r="AE17" s="12"/>
      <c r="AF17" s="16"/>
      <c r="AG17" s="12"/>
      <c r="AH17" s="12" t="s">
        <v>0</v>
      </c>
      <c r="AI17" s="12"/>
      <c r="AJ17" s="12"/>
      <c r="AK17" s="12" t="s">
        <v>7</v>
      </c>
      <c r="AL17" s="12"/>
      <c r="AN17">
        <f t="shared" si="0"/>
        <v>0</v>
      </c>
      <c r="AO17" s="45">
        <f t="shared" si="1"/>
        <v>1</v>
      </c>
      <c r="AP17">
        <f t="shared" si="2"/>
        <v>0</v>
      </c>
      <c r="AQ17" s="45">
        <f t="shared" si="3"/>
        <v>1</v>
      </c>
      <c r="AR17" s="45">
        <f t="shared" si="4"/>
        <v>1</v>
      </c>
      <c r="AS17" s="45">
        <f t="shared" si="5"/>
        <v>1</v>
      </c>
      <c r="AT17" s="45">
        <f t="shared" si="6"/>
        <v>1</v>
      </c>
      <c r="AU17" s="45">
        <f t="shared" si="7"/>
        <v>1</v>
      </c>
      <c r="AV17" s="45">
        <f t="shared" si="8"/>
        <v>0</v>
      </c>
      <c r="AX17" s="44">
        <f t="shared" si="9"/>
        <v>6</v>
      </c>
      <c r="AY17">
        <v>16</v>
      </c>
    </row>
    <row r="18" spans="1:51" ht="12.75">
      <c r="A18" s="31" t="s">
        <v>18</v>
      </c>
      <c r="B18" s="40"/>
      <c r="C18" s="41"/>
      <c r="D18" s="41"/>
      <c r="E18" s="41"/>
      <c r="F18" s="41"/>
      <c r="G18" s="41"/>
      <c r="H18" s="41"/>
      <c r="I18" s="11"/>
      <c r="J18" s="18" t="s">
        <v>4</v>
      </c>
      <c r="K18" s="18"/>
      <c r="L18" s="18" t="s">
        <v>0</v>
      </c>
      <c r="M18" s="18"/>
      <c r="N18" s="18"/>
      <c r="O18" s="18"/>
      <c r="P18" s="18"/>
      <c r="Q18" s="13"/>
      <c r="R18" s="18" t="s">
        <v>7</v>
      </c>
      <c r="S18" s="18" t="s">
        <v>6</v>
      </c>
      <c r="T18" s="18" t="s">
        <v>10</v>
      </c>
      <c r="U18" s="18"/>
      <c r="V18" s="18"/>
      <c r="W18" s="18"/>
      <c r="X18" s="18"/>
      <c r="Y18" s="13"/>
      <c r="Z18" s="20" t="s">
        <v>1</v>
      </c>
      <c r="AA18" s="20"/>
      <c r="AB18" s="18" t="s">
        <v>12</v>
      </c>
      <c r="AC18" s="18"/>
      <c r="AD18" s="18"/>
      <c r="AE18" s="18"/>
      <c r="AF18" s="16"/>
      <c r="AG18" s="18" t="s">
        <v>8</v>
      </c>
      <c r="AH18" s="18"/>
      <c r="AI18" s="18" t="s">
        <v>3</v>
      </c>
      <c r="AJ18" s="18"/>
      <c r="AK18" s="18"/>
      <c r="AL18" s="18"/>
      <c r="AN18" s="45">
        <f t="shared" si="0"/>
        <v>1</v>
      </c>
      <c r="AO18" s="45">
        <f t="shared" si="1"/>
        <v>1</v>
      </c>
      <c r="AP18" s="45">
        <f t="shared" si="2"/>
        <v>1</v>
      </c>
      <c r="AQ18" s="45">
        <f t="shared" si="3"/>
        <v>1</v>
      </c>
      <c r="AR18" s="45">
        <f t="shared" si="4"/>
        <v>1</v>
      </c>
      <c r="AS18" s="45">
        <f t="shared" si="5"/>
        <v>1</v>
      </c>
      <c r="AT18" s="45">
        <f t="shared" si="6"/>
        <v>1</v>
      </c>
      <c r="AU18" s="45">
        <f t="shared" si="7"/>
        <v>1</v>
      </c>
      <c r="AV18" s="45">
        <f t="shared" si="8"/>
        <v>1</v>
      </c>
      <c r="AX18" s="5">
        <f t="shared" si="9"/>
        <v>9</v>
      </c>
      <c r="AY18">
        <v>20</v>
      </c>
    </row>
    <row r="19" spans="1:51" ht="12.75">
      <c r="A19" s="26" t="s">
        <v>17</v>
      </c>
      <c r="B19" s="38"/>
      <c r="C19" s="39"/>
      <c r="D19" s="39"/>
      <c r="E19" s="39"/>
      <c r="F19" s="39"/>
      <c r="G19" s="39"/>
      <c r="H19" s="39"/>
      <c r="I19" s="21"/>
      <c r="J19" s="12" t="s">
        <v>10</v>
      </c>
      <c r="K19" s="12"/>
      <c r="L19" s="12" t="s">
        <v>7</v>
      </c>
      <c r="M19" s="12"/>
      <c r="N19" s="12"/>
      <c r="O19" s="12"/>
      <c r="P19" s="12"/>
      <c r="Q19" s="13"/>
      <c r="R19" s="12" t="s">
        <v>4</v>
      </c>
      <c r="S19" s="12"/>
      <c r="T19" s="12" t="s">
        <v>1</v>
      </c>
      <c r="U19" s="12"/>
      <c r="V19" s="12"/>
      <c r="W19" s="12"/>
      <c r="X19" s="12"/>
      <c r="Y19" s="13"/>
      <c r="Z19" s="15" t="s">
        <v>6</v>
      </c>
      <c r="AA19" s="15" t="s">
        <v>3</v>
      </c>
      <c r="AB19" s="12"/>
      <c r="AC19" t="s">
        <v>12</v>
      </c>
      <c r="AD19" s="12"/>
      <c r="AE19" s="12"/>
      <c r="AF19" s="16"/>
      <c r="AG19" s="12" t="s">
        <v>4</v>
      </c>
      <c r="AH19" s="12" t="s">
        <v>8</v>
      </c>
      <c r="AI19" s="12" t="s">
        <v>0</v>
      </c>
      <c r="AJ19" s="12"/>
      <c r="AK19" s="12"/>
      <c r="AL19" s="12"/>
      <c r="AN19" s="45">
        <f t="shared" si="0"/>
        <v>1</v>
      </c>
      <c r="AO19" s="45">
        <f t="shared" si="1"/>
        <v>1</v>
      </c>
      <c r="AP19" s="45">
        <f t="shared" si="2"/>
        <v>1</v>
      </c>
      <c r="AQ19" s="45">
        <f t="shared" si="3"/>
        <v>1</v>
      </c>
      <c r="AR19" s="45">
        <f t="shared" si="4"/>
        <v>1</v>
      </c>
      <c r="AS19" s="45">
        <f t="shared" si="5"/>
        <v>1</v>
      </c>
      <c r="AT19" s="45">
        <f t="shared" si="6"/>
        <v>1</v>
      </c>
      <c r="AU19" s="45">
        <f t="shared" si="7"/>
        <v>1</v>
      </c>
      <c r="AV19" s="45">
        <f t="shared" si="8"/>
        <v>2</v>
      </c>
      <c r="AX19">
        <f t="shared" si="9"/>
        <v>10</v>
      </c>
      <c r="AY19">
        <v>18</v>
      </c>
    </row>
    <row r="20" spans="1:51" ht="12.75">
      <c r="A20" s="31" t="s">
        <v>19</v>
      </c>
      <c r="B20" s="40"/>
      <c r="C20" s="41"/>
      <c r="D20" s="41"/>
      <c r="E20" s="41"/>
      <c r="F20" s="41"/>
      <c r="G20" s="41"/>
      <c r="H20" s="41"/>
      <c r="I20" s="11"/>
      <c r="J20" s="18"/>
      <c r="K20" s="18" t="s">
        <v>8</v>
      </c>
      <c r="L20" s="18"/>
      <c r="M20" s="18" t="s">
        <v>4</v>
      </c>
      <c r="N20" s="18"/>
      <c r="O20" s="18"/>
      <c r="P20" s="18"/>
      <c r="Q20" s="13"/>
      <c r="R20" s="18"/>
      <c r="S20" s="18"/>
      <c r="T20" s="18"/>
      <c r="U20" s="18"/>
      <c r="V20" s="18"/>
      <c r="W20" s="18"/>
      <c r="X20" s="18"/>
      <c r="Y20" s="13"/>
      <c r="Z20" s="20"/>
      <c r="AA20" s="20"/>
      <c r="AB20" s="18"/>
      <c r="AC20" s="18"/>
      <c r="AD20" s="18"/>
      <c r="AE20" s="18"/>
      <c r="AF20" s="16"/>
      <c r="AG20" s="18" t="s">
        <v>7</v>
      </c>
      <c r="AH20" s="18"/>
      <c r="AI20" s="18"/>
      <c r="AJ20" s="18" t="s">
        <v>8</v>
      </c>
      <c r="AK20" s="18"/>
      <c r="AL20" s="18"/>
      <c r="AN20">
        <f t="shared" si="0"/>
        <v>0</v>
      </c>
      <c r="AO20">
        <f t="shared" si="1"/>
        <v>0</v>
      </c>
      <c r="AP20">
        <f t="shared" si="2"/>
        <v>0</v>
      </c>
      <c r="AQ20">
        <f t="shared" si="3"/>
        <v>0</v>
      </c>
      <c r="AR20">
        <f t="shared" si="4"/>
        <v>0</v>
      </c>
      <c r="AS20">
        <f t="shared" si="5"/>
        <v>0</v>
      </c>
      <c r="AT20" s="45">
        <f t="shared" si="6"/>
        <v>2</v>
      </c>
      <c r="AU20" s="45">
        <f t="shared" si="7"/>
        <v>1</v>
      </c>
      <c r="AV20" s="45">
        <f t="shared" si="8"/>
        <v>1</v>
      </c>
      <c r="AX20" s="5">
        <f t="shared" si="9"/>
        <v>4</v>
      </c>
      <c r="AY20">
        <v>20</v>
      </c>
    </row>
    <row r="21" spans="1:51" ht="12.75" customHeight="1">
      <c r="A21" s="26" t="s">
        <v>34</v>
      </c>
      <c r="B21" s="34"/>
      <c r="C21" s="35"/>
      <c r="D21" s="35"/>
      <c r="E21" s="35"/>
      <c r="F21" s="35"/>
      <c r="G21" s="35"/>
      <c r="H21" s="35"/>
      <c r="I21" s="11"/>
      <c r="J21" s="22" t="s">
        <v>6</v>
      </c>
      <c r="K21" s="22" t="s">
        <v>12</v>
      </c>
      <c r="L21" s="22"/>
      <c r="M21" s="22"/>
      <c r="N21" s="22"/>
      <c r="O21" s="22"/>
      <c r="P21" s="22"/>
      <c r="Q21" s="13"/>
      <c r="R21" s="22"/>
      <c r="S21" s="22" t="s">
        <v>4</v>
      </c>
      <c r="T21" s="22"/>
      <c r="U21" s="22" t="s">
        <v>8</v>
      </c>
      <c r="V21" s="22" t="s">
        <v>3</v>
      </c>
      <c r="W21" s="22"/>
      <c r="X21" s="22"/>
      <c r="Y21" s="13"/>
      <c r="Z21" s="24"/>
      <c r="AA21" s="24"/>
      <c r="AB21" s="22"/>
      <c r="AC21" s="22" t="s">
        <v>0</v>
      </c>
      <c r="AD21" s="22" t="s">
        <v>10</v>
      </c>
      <c r="AE21" s="22"/>
      <c r="AF21" s="16"/>
      <c r="AG21" s="22"/>
      <c r="AH21" s="22"/>
      <c r="AI21" s="22"/>
      <c r="AJ21" s="22" t="s">
        <v>7</v>
      </c>
      <c r="AK21" s="22" t="s">
        <v>1</v>
      </c>
      <c r="AL21" s="22"/>
      <c r="AN21" s="45">
        <f t="shared" si="0"/>
        <v>1</v>
      </c>
      <c r="AO21" s="45">
        <f t="shared" si="1"/>
        <v>1</v>
      </c>
      <c r="AP21" s="45">
        <f t="shared" si="2"/>
        <v>1</v>
      </c>
      <c r="AQ21" s="45">
        <f t="shared" si="3"/>
        <v>1</v>
      </c>
      <c r="AR21" s="45">
        <f t="shared" si="4"/>
        <v>1</v>
      </c>
      <c r="AS21" s="45">
        <f t="shared" si="5"/>
        <v>1</v>
      </c>
      <c r="AT21" s="45">
        <f t="shared" si="6"/>
        <v>1</v>
      </c>
      <c r="AU21" s="45">
        <f t="shared" si="7"/>
        <v>1</v>
      </c>
      <c r="AV21" s="45">
        <f t="shared" si="8"/>
        <v>1</v>
      </c>
      <c r="AX21">
        <f t="shared" si="9"/>
        <v>9</v>
      </c>
      <c r="AY21">
        <v>20</v>
      </c>
    </row>
    <row r="22" spans="1:51" ht="12.75">
      <c r="A22" s="27" t="s">
        <v>23</v>
      </c>
      <c r="B22" s="42"/>
      <c r="C22" s="43"/>
      <c r="D22" s="43"/>
      <c r="E22" s="43"/>
      <c r="F22" s="43"/>
      <c r="G22" s="43"/>
      <c r="H22" s="43"/>
      <c r="I22" s="25"/>
      <c r="J22" s="18"/>
      <c r="K22" s="18" t="s">
        <v>7</v>
      </c>
      <c r="L22" s="18"/>
      <c r="M22" s="18" t="s">
        <v>3</v>
      </c>
      <c r="N22" s="18"/>
      <c r="O22" s="18"/>
      <c r="P22" s="18"/>
      <c r="Q22" s="13"/>
      <c r="R22" s="18" t="s">
        <v>6</v>
      </c>
      <c r="S22" s="18" t="s">
        <v>8</v>
      </c>
      <c r="T22" s="18"/>
      <c r="U22" s="18"/>
      <c r="V22" s="18"/>
      <c r="W22" s="18"/>
      <c r="X22" s="18"/>
      <c r="Y22" s="13"/>
      <c r="Z22" s="20" t="s">
        <v>12</v>
      </c>
      <c r="AA22" s="20" t="s">
        <v>10</v>
      </c>
      <c r="AB22" s="18"/>
      <c r="AC22" s="18"/>
      <c r="AD22" s="18"/>
      <c r="AE22" s="18"/>
      <c r="AF22" s="16"/>
      <c r="AG22" s="18" t="s">
        <v>0</v>
      </c>
      <c r="AH22" s="18"/>
      <c r="AI22" s="18" t="s">
        <v>1</v>
      </c>
      <c r="AJ22" s="18" t="s">
        <v>4</v>
      </c>
      <c r="AK22" s="18"/>
      <c r="AL22" s="18"/>
      <c r="AN22" s="45">
        <f t="shared" si="0"/>
        <v>1</v>
      </c>
      <c r="AO22" s="45">
        <f t="shared" si="1"/>
        <v>1</v>
      </c>
      <c r="AP22" s="45">
        <f t="shared" si="2"/>
        <v>1</v>
      </c>
      <c r="AQ22" s="45">
        <f t="shared" si="3"/>
        <v>1</v>
      </c>
      <c r="AR22" s="45">
        <f t="shared" si="4"/>
        <v>1</v>
      </c>
      <c r="AS22" s="45">
        <f t="shared" si="5"/>
        <v>1</v>
      </c>
      <c r="AT22" s="45">
        <f t="shared" si="6"/>
        <v>1</v>
      </c>
      <c r="AU22" s="45">
        <f t="shared" si="7"/>
        <v>1</v>
      </c>
      <c r="AV22" s="45">
        <f t="shared" si="8"/>
        <v>1</v>
      </c>
      <c r="AX22">
        <f t="shared" si="9"/>
        <v>9</v>
      </c>
      <c r="AY22">
        <v>18</v>
      </c>
    </row>
    <row r="23" spans="18:24" ht="15">
      <c r="R23" s="4"/>
      <c r="S23" s="4"/>
      <c r="T23" s="4"/>
      <c r="U23" s="4"/>
      <c r="V23" s="4"/>
      <c r="W23" s="4"/>
      <c r="X23" s="4"/>
    </row>
    <row r="24" spans="1:38" ht="12.75">
      <c r="A24" s="10" t="s">
        <v>1</v>
      </c>
      <c r="B24">
        <f>COUNTIF(B$3:B$22,"Α1")</f>
        <v>0</v>
      </c>
      <c r="C24">
        <f aca="true" t="shared" si="10" ref="C24:H24">COUNTIF(C$3:C$22,"Α1")</f>
        <v>0</v>
      </c>
      <c r="D24">
        <f t="shared" si="10"/>
        <v>0</v>
      </c>
      <c r="E24">
        <f t="shared" si="10"/>
        <v>0</v>
      </c>
      <c r="F24">
        <f t="shared" si="10"/>
        <v>0</v>
      </c>
      <c r="G24">
        <f t="shared" si="10"/>
        <v>0</v>
      </c>
      <c r="H24">
        <f t="shared" si="10"/>
        <v>0</v>
      </c>
      <c r="J24">
        <f aca="true" t="shared" si="11" ref="J24:P24">COUNTIF(J$3:J$22,"Α1")</f>
        <v>1</v>
      </c>
      <c r="K24">
        <f t="shared" si="11"/>
        <v>1</v>
      </c>
      <c r="L24">
        <f t="shared" si="11"/>
        <v>1</v>
      </c>
      <c r="M24">
        <f t="shared" si="11"/>
        <v>1</v>
      </c>
      <c r="N24">
        <f t="shared" si="11"/>
        <v>0</v>
      </c>
      <c r="O24">
        <f t="shared" si="11"/>
        <v>0</v>
      </c>
      <c r="P24">
        <f t="shared" si="11"/>
        <v>0</v>
      </c>
      <c r="R24">
        <f aca="true" t="shared" si="12" ref="R24:X24">COUNTIF(R$3:R$22,"Α1")</f>
        <v>1</v>
      </c>
      <c r="S24">
        <f t="shared" si="12"/>
        <v>1</v>
      </c>
      <c r="T24">
        <f t="shared" si="12"/>
        <v>1</v>
      </c>
      <c r="U24">
        <f t="shared" si="12"/>
        <v>1</v>
      </c>
      <c r="V24">
        <f t="shared" si="12"/>
        <v>1</v>
      </c>
      <c r="W24">
        <f t="shared" si="12"/>
        <v>0</v>
      </c>
      <c r="X24">
        <f t="shared" si="12"/>
        <v>0</v>
      </c>
      <c r="Z24">
        <f aca="true" t="shared" si="13" ref="Z24:AE24">COUNTIF(Z$3:Z$22,"Α1")</f>
        <v>1</v>
      </c>
      <c r="AA24">
        <f t="shared" si="13"/>
        <v>1</v>
      </c>
      <c r="AB24">
        <f t="shared" si="13"/>
        <v>1</v>
      </c>
      <c r="AC24">
        <f>COUNTIF(AC$3:AC$22,"Α1")</f>
        <v>1</v>
      </c>
      <c r="AD24">
        <f t="shared" si="13"/>
        <v>1</v>
      </c>
      <c r="AE24">
        <f t="shared" si="13"/>
        <v>0</v>
      </c>
      <c r="AG24">
        <f aca="true" t="shared" si="14" ref="AG24:AL24">COUNTIF(AG$3:AG$22,"Α1")</f>
        <v>1</v>
      </c>
      <c r="AH24">
        <f t="shared" si="14"/>
        <v>1</v>
      </c>
      <c r="AI24">
        <f t="shared" si="14"/>
        <v>1</v>
      </c>
      <c r="AJ24">
        <f t="shared" si="14"/>
        <v>1</v>
      </c>
      <c r="AK24">
        <f t="shared" si="14"/>
        <v>1</v>
      </c>
      <c r="AL24">
        <f t="shared" si="14"/>
        <v>0</v>
      </c>
    </row>
    <row r="25" spans="1:38" ht="12.75">
      <c r="A25" s="10" t="s">
        <v>0</v>
      </c>
      <c r="B25">
        <f>COUNTIF(B$3:B$22,"Α2")</f>
        <v>0</v>
      </c>
      <c r="C25">
        <f aca="true" t="shared" si="15" ref="C25:H25">COUNTIF(C$3:C$22,"Α2")</f>
        <v>0</v>
      </c>
      <c r="D25">
        <f t="shared" si="15"/>
        <v>0</v>
      </c>
      <c r="E25">
        <f t="shared" si="15"/>
        <v>0</v>
      </c>
      <c r="F25">
        <f t="shared" si="15"/>
        <v>0</v>
      </c>
      <c r="G25">
        <f t="shared" si="15"/>
        <v>0</v>
      </c>
      <c r="H25">
        <f t="shared" si="15"/>
        <v>0</v>
      </c>
      <c r="J25">
        <f aca="true" t="shared" si="16" ref="J25:P25">COUNTIF(J$3:J$22,"Α2")</f>
        <v>1</v>
      </c>
      <c r="K25">
        <f t="shared" si="16"/>
        <v>1</v>
      </c>
      <c r="L25">
        <f t="shared" si="16"/>
        <v>1</v>
      </c>
      <c r="M25">
        <f t="shared" si="16"/>
        <v>1</v>
      </c>
      <c r="N25">
        <f t="shared" si="16"/>
        <v>0</v>
      </c>
      <c r="O25">
        <f t="shared" si="16"/>
        <v>0</v>
      </c>
      <c r="P25">
        <f t="shared" si="16"/>
        <v>0</v>
      </c>
      <c r="R25">
        <f aca="true" t="shared" si="17" ref="R25:X25">COUNTIF(R$3:R$22,"Α2")</f>
        <v>1</v>
      </c>
      <c r="S25">
        <f t="shared" si="17"/>
        <v>1</v>
      </c>
      <c r="T25">
        <f t="shared" si="17"/>
        <v>1</v>
      </c>
      <c r="U25">
        <f t="shared" si="17"/>
        <v>1</v>
      </c>
      <c r="V25">
        <f t="shared" si="17"/>
        <v>1</v>
      </c>
      <c r="W25">
        <f t="shared" si="17"/>
        <v>0</v>
      </c>
      <c r="X25">
        <f t="shared" si="17"/>
        <v>0</v>
      </c>
      <c r="Z25">
        <f aca="true" t="shared" si="18" ref="Z25:AE25">COUNTIF(Z$3:Z$22,"Α2")</f>
        <v>1</v>
      </c>
      <c r="AA25">
        <f t="shared" si="18"/>
        <v>1</v>
      </c>
      <c r="AB25">
        <f t="shared" si="18"/>
        <v>1</v>
      </c>
      <c r="AC25">
        <f>COUNTIF(AC$3:AC$22,"Α2")</f>
        <v>1</v>
      </c>
      <c r="AD25">
        <f t="shared" si="18"/>
        <v>1</v>
      </c>
      <c r="AE25">
        <f t="shared" si="18"/>
        <v>0</v>
      </c>
      <c r="AG25">
        <f aca="true" t="shared" si="19" ref="AG25:AL25">COUNTIF(AG$3:AG$22,"Α2")</f>
        <v>1</v>
      </c>
      <c r="AH25">
        <f t="shared" si="19"/>
        <v>1</v>
      </c>
      <c r="AI25">
        <f t="shared" si="19"/>
        <v>1</v>
      </c>
      <c r="AJ25">
        <f t="shared" si="19"/>
        <v>1</v>
      </c>
      <c r="AK25">
        <f t="shared" si="19"/>
        <v>1</v>
      </c>
      <c r="AL25">
        <f t="shared" si="19"/>
        <v>0</v>
      </c>
    </row>
    <row r="26" spans="1:38" ht="12.75">
      <c r="A26" s="10" t="s">
        <v>12</v>
      </c>
      <c r="B26">
        <f>COUNTIF(B$3:B$22,"Α3")</f>
        <v>0</v>
      </c>
      <c r="C26">
        <f aca="true" t="shared" si="20" ref="C26:H26">COUNTIF(C$3:C$22,"Α3")</f>
        <v>0</v>
      </c>
      <c r="D26">
        <f t="shared" si="20"/>
        <v>0</v>
      </c>
      <c r="E26">
        <f t="shared" si="20"/>
        <v>0</v>
      </c>
      <c r="F26">
        <f t="shared" si="20"/>
        <v>0</v>
      </c>
      <c r="G26">
        <f t="shared" si="20"/>
        <v>0</v>
      </c>
      <c r="H26">
        <f t="shared" si="20"/>
        <v>0</v>
      </c>
      <c r="J26">
        <f aca="true" t="shared" si="21" ref="J26:P26">COUNTIF(J$3:J$22,"Α3")</f>
        <v>1</v>
      </c>
      <c r="K26">
        <f t="shared" si="21"/>
        <v>1</v>
      </c>
      <c r="L26">
        <f t="shared" si="21"/>
        <v>1</v>
      </c>
      <c r="M26">
        <f t="shared" si="21"/>
        <v>1</v>
      </c>
      <c r="N26">
        <f t="shared" si="21"/>
        <v>0</v>
      </c>
      <c r="O26">
        <f t="shared" si="21"/>
        <v>0</v>
      </c>
      <c r="P26">
        <f t="shared" si="21"/>
        <v>0</v>
      </c>
      <c r="R26">
        <f aca="true" t="shared" si="22" ref="R26:X26">COUNTIF(R$3:R$22,"Α3")</f>
        <v>1</v>
      </c>
      <c r="S26">
        <f t="shared" si="22"/>
        <v>1</v>
      </c>
      <c r="T26">
        <f t="shared" si="22"/>
        <v>1</v>
      </c>
      <c r="U26">
        <f t="shared" si="22"/>
        <v>1</v>
      </c>
      <c r="V26">
        <f t="shared" si="22"/>
        <v>1</v>
      </c>
      <c r="W26">
        <f t="shared" si="22"/>
        <v>0</v>
      </c>
      <c r="X26">
        <f t="shared" si="22"/>
        <v>0</v>
      </c>
      <c r="Z26">
        <f aca="true" t="shared" si="23" ref="Z26:AE26">COUNTIF(Z$3:Z$22,"Α3")</f>
        <v>1</v>
      </c>
      <c r="AA26">
        <f t="shared" si="23"/>
        <v>1</v>
      </c>
      <c r="AB26">
        <f t="shared" si="23"/>
        <v>1</v>
      </c>
      <c r="AC26">
        <f>COUNTIF(AC$3:AC$22,"Α3")</f>
        <v>1</v>
      </c>
      <c r="AD26">
        <f t="shared" si="23"/>
        <v>1</v>
      </c>
      <c r="AE26">
        <f t="shared" si="23"/>
        <v>0</v>
      </c>
      <c r="AG26">
        <f aca="true" t="shared" si="24" ref="AG26:AL26">COUNTIF(AG$3:AG$22,"Α3")</f>
        <v>1</v>
      </c>
      <c r="AH26">
        <f t="shared" si="24"/>
        <v>1</v>
      </c>
      <c r="AI26">
        <f t="shared" si="24"/>
        <v>1</v>
      </c>
      <c r="AJ26">
        <f t="shared" si="24"/>
        <v>1</v>
      </c>
      <c r="AK26">
        <f t="shared" si="24"/>
        <v>1</v>
      </c>
      <c r="AL26">
        <f t="shared" si="24"/>
        <v>0</v>
      </c>
    </row>
    <row r="27" spans="1:38" ht="12.75">
      <c r="A27" s="10" t="s">
        <v>3</v>
      </c>
      <c r="B27">
        <f>COUNTIF(B$3:B$22,"Β1")</f>
        <v>0</v>
      </c>
      <c r="C27">
        <f aca="true" t="shared" si="25" ref="C27:H27">COUNTIF(C$3:C$22,"Β1")</f>
        <v>0</v>
      </c>
      <c r="D27">
        <f t="shared" si="25"/>
        <v>0</v>
      </c>
      <c r="E27">
        <f t="shared" si="25"/>
        <v>0</v>
      </c>
      <c r="F27">
        <f t="shared" si="25"/>
        <v>0</v>
      </c>
      <c r="G27">
        <f t="shared" si="25"/>
        <v>0</v>
      </c>
      <c r="H27">
        <f t="shared" si="25"/>
        <v>0</v>
      </c>
      <c r="J27">
        <f aca="true" t="shared" si="26" ref="J27:P27">COUNTIF(J$3:J$22,"Β1")</f>
        <v>1</v>
      </c>
      <c r="K27">
        <f t="shared" si="26"/>
        <v>1</v>
      </c>
      <c r="L27">
        <f t="shared" si="26"/>
        <v>1</v>
      </c>
      <c r="M27">
        <f t="shared" si="26"/>
        <v>1</v>
      </c>
      <c r="N27">
        <f t="shared" si="26"/>
        <v>0</v>
      </c>
      <c r="O27">
        <f t="shared" si="26"/>
        <v>0</v>
      </c>
      <c r="P27">
        <f t="shared" si="26"/>
        <v>0</v>
      </c>
      <c r="R27">
        <f aca="true" t="shared" si="27" ref="R27:X27">COUNTIF(R$3:R$22,"Β1")</f>
        <v>1</v>
      </c>
      <c r="S27">
        <f t="shared" si="27"/>
        <v>1</v>
      </c>
      <c r="T27">
        <f t="shared" si="27"/>
        <v>1</v>
      </c>
      <c r="U27">
        <f t="shared" si="27"/>
        <v>1</v>
      </c>
      <c r="V27">
        <f t="shared" si="27"/>
        <v>1</v>
      </c>
      <c r="W27">
        <f t="shared" si="27"/>
        <v>0</v>
      </c>
      <c r="X27">
        <f t="shared" si="27"/>
        <v>0</v>
      </c>
      <c r="Z27">
        <f aca="true" t="shared" si="28" ref="Z27:AE27">COUNTIF(Z$3:Z$22,"Β1")</f>
        <v>1</v>
      </c>
      <c r="AA27">
        <f t="shared" si="28"/>
        <v>1</v>
      </c>
      <c r="AB27">
        <f t="shared" si="28"/>
        <v>1</v>
      </c>
      <c r="AC27">
        <f>COUNTIF(AC$3:AC$22,"Β1")</f>
        <v>1</v>
      </c>
      <c r="AD27">
        <f t="shared" si="28"/>
        <v>2</v>
      </c>
      <c r="AE27">
        <f t="shared" si="28"/>
        <v>0</v>
      </c>
      <c r="AG27">
        <f aca="true" t="shared" si="29" ref="AG27:AL27">COUNTIF(AG$3:AG$22,"Β1")</f>
        <v>1</v>
      </c>
      <c r="AH27">
        <f t="shared" si="29"/>
        <v>1</v>
      </c>
      <c r="AI27">
        <f t="shared" si="29"/>
        <v>1</v>
      </c>
      <c r="AJ27">
        <f t="shared" si="29"/>
        <v>1</v>
      </c>
      <c r="AK27">
        <f t="shared" si="29"/>
        <v>1</v>
      </c>
      <c r="AL27">
        <f t="shared" si="29"/>
        <v>0</v>
      </c>
    </row>
    <row r="28" spans="1:38" ht="12.75">
      <c r="A28" s="10" t="s">
        <v>6</v>
      </c>
      <c r="B28">
        <f>COUNTIF(B$3:B$22,"Β2")</f>
        <v>0</v>
      </c>
      <c r="C28">
        <f aca="true" t="shared" si="30" ref="C28:H28">COUNTIF(C$3:C$22,"Β2")</f>
        <v>0</v>
      </c>
      <c r="D28">
        <f t="shared" si="30"/>
        <v>0</v>
      </c>
      <c r="E28">
        <f t="shared" si="30"/>
        <v>0</v>
      </c>
      <c r="F28">
        <f t="shared" si="30"/>
        <v>0</v>
      </c>
      <c r="G28">
        <f t="shared" si="30"/>
        <v>0</v>
      </c>
      <c r="H28">
        <f t="shared" si="30"/>
        <v>0</v>
      </c>
      <c r="J28">
        <f aca="true" t="shared" si="31" ref="J28:P28">COUNTIF(J$3:J$22,"Β2")</f>
        <v>1</v>
      </c>
      <c r="K28">
        <f t="shared" si="31"/>
        <v>1</v>
      </c>
      <c r="L28">
        <f t="shared" si="31"/>
        <v>1</v>
      </c>
      <c r="M28">
        <f t="shared" si="31"/>
        <v>1</v>
      </c>
      <c r="N28">
        <f t="shared" si="31"/>
        <v>0</v>
      </c>
      <c r="O28">
        <f t="shared" si="31"/>
        <v>0</v>
      </c>
      <c r="P28">
        <f t="shared" si="31"/>
        <v>0</v>
      </c>
      <c r="R28">
        <f aca="true" t="shared" si="32" ref="R28:X28">COUNTIF(R$3:R$22,"Β2")</f>
        <v>1</v>
      </c>
      <c r="S28">
        <f t="shared" si="32"/>
        <v>1</v>
      </c>
      <c r="T28">
        <f t="shared" si="32"/>
        <v>1</v>
      </c>
      <c r="U28">
        <f t="shared" si="32"/>
        <v>2</v>
      </c>
      <c r="V28">
        <f t="shared" si="32"/>
        <v>1</v>
      </c>
      <c r="W28">
        <f t="shared" si="32"/>
        <v>0</v>
      </c>
      <c r="X28">
        <f t="shared" si="32"/>
        <v>0</v>
      </c>
      <c r="Z28">
        <f aca="true" t="shared" si="33" ref="Z28:AE28">COUNTIF(Z$3:Z$22,"Β2")</f>
        <v>1</v>
      </c>
      <c r="AA28">
        <f t="shared" si="33"/>
        <v>1</v>
      </c>
      <c r="AB28">
        <f t="shared" si="33"/>
        <v>1</v>
      </c>
      <c r="AC28">
        <f>COUNTIF(AC$3:AC$22,"Β2")</f>
        <v>1</v>
      </c>
      <c r="AD28">
        <f t="shared" si="33"/>
        <v>1</v>
      </c>
      <c r="AE28">
        <f t="shared" si="33"/>
        <v>0</v>
      </c>
      <c r="AG28">
        <f aca="true" t="shared" si="34" ref="AG28:AL28">COUNTIF(AG$3:AG$22,"Β2")</f>
        <v>1</v>
      </c>
      <c r="AH28">
        <f t="shared" si="34"/>
        <v>1</v>
      </c>
      <c r="AI28">
        <f t="shared" si="34"/>
        <v>1</v>
      </c>
      <c r="AJ28">
        <f t="shared" si="34"/>
        <v>1</v>
      </c>
      <c r="AK28">
        <f t="shared" si="34"/>
        <v>1</v>
      </c>
      <c r="AL28">
        <f t="shared" si="34"/>
        <v>0</v>
      </c>
    </row>
    <row r="29" spans="1:38" ht="12.75">
      <c r="A29" s="10" t="s">
        <v>10</v>
      </c>
      <c r="B29">
        <f>COUNTIF(B$3:B$22,"Β3")</f>
        <v>0</v>
      </c>
      <c r="C29">
        <f aca="true" t="shared" si="35" ref="C29:H29">COUNTIF(C$3:C$22,"Β3")</f>
        <v>0</v>
      </c>
      <c r="D29">
        <f t="shared" si="35"/>
        <v>0</v>
      </c>
      <c r="E29">
        <f t="shared" si="35"/>
        <v>0</v>
      </c>
      <c r="F29">
        <f t="shared" si="35"/>
        <v>0</v>
      </c>
      <c r="G29">
        <f t="shared" si="35"/>
        <v>0</v>
      </c>
      <c r="H29">
        <f t="shared" si="35"/>
        <v>0</v>
      </c>
      <c r="J29">
        <f aca="true" t="shared" si="36" ref="J29:P29">COUNTIF(J$3:J$22,"Β3")</f>
        <v>1</v>
      </c>
      <c r="K29">
        <f t="shared" si="36"/>
        <v>1</v>
      </c>
      <c r="L29">
        <f t="shared" si="36"/>
        <v>1</v>
      </c>
      <c r="M29">
        <f t="shared" si="36"/>
        <v>1</v>
      </c>
      <c r="N29">
        <f t="shared" si="36"/>
        <v>0</v>
      </c>
      <c r="O29">
        <f t="shared" si="36"/>
        <v>0</v>
      </c>
      <c r="P29">
        <f t="shared" si="36"/>
        <v>0</v>
      </c>
      <c r="R29">
        <f aca="true" t="shared" si="37" ref="R29:X29">COUNTIF(R$3:R$22,"Β3")</f>
        <v>1</v>
      </c>
      <c r="S29">
        <f t="shared" si="37"/>
        <v>1</v>
      </c>
      <c r="T29">
        <f t="shared" si="37"/>
        <v>1</v>
      </c>
      <c r="U29">
        <f t="shared" si="37"/>
        <v>1</v>
      </c>
      <c r="V29">
        <f t="shared" si="37"/>
        <v>1</v>
      </c>
      <c r="W29">
        <f t="shared" si="37"/>
        <v>0</v>
      </c>
      <c r="X29">
        <f t="shared" si="37"/>
        <v>0</v>
      </c>
      <c r="Z29">
        <f aca="true" t="shared" si="38" ref="Z29:AE29">COUNTIF(Z$3:Z$22,"Β3")</f>
        <v>1</v>
      </c>
      <c r="AA29">
        <f t="shared" si="38"/>
        <v>1</v>
      </c>
      <c r="AB29">
        <f t="shared" si="38"/>
        <v>2</v>
      </c>
      <c r="AC29">
        <f>COUNTIF(AC$3:AC$22,"Β3")</f>
        <v>1</v>
      </c>
      <c r="AD29">
        <f t="shared" si="38"/>
        <v>1</v>
      </c>
      <c r="AE29">
        <f t="shared" si="38"/>
        <v>0</v>
      </c>
      <c r="AG29">
        <f aca="true" t="shared" si="39" ref="AG29:AL29">COUNTIF(AG$3:AG$22,"Β3")</f>
        <v>1</v>
      </c>
      <c r="AH29">
        <f t="shared" si="39"/>
        <v>1</v>
      </c>
      <c r="AI29">
        <f t="shared" si="39"/>
        <v>1</v>
      </c>
      <c r="AJ29">
        <f t="shared" si="39"/>
        <v>1</v>
      </c>
      <c r="AK29">
        <f t="shared" si="39"/>
        <v>1</v>
      </c>
      <c r="AL29">
        <f t="shared" si="39"/>
        <v>0</v>
      </c>
    </row>
    <row r="30" spans="1:38" ht="12.75">
      <c r="A30" s="10" t="s">
        <v>8</v>
      </c>
      <c r="B30">
        <f>COUNTIF(B$3:B$22,"Γ1")</f>
        <v>0</v>
      </c>
      <c r="C30">
        <f aca="true" t="shared" si="40" ref="C30:H30">COUNTIF(C$3:C$22,"Γ1")</f>
        <v>0</v>
      </c>
      <c r="D30">
        <f t="shared" si="40"/>
        <v>0</v>
      </c>
      <c r="E30">
        <f t="shared" si="40"/>
        <v>0</v>
      </c>
      <c r="F30">
        <f t="shared" si="40"/>
        <v>0</v>
      </c>
      <c r="G30">
        <f t="shared" si="40"/>
        <v>0</v>
      </c>
      <c r="H30">
        <f t="shared" si="40"/>
        <v>0</v>
      </c>
      <c r="J30">
        <f aca="true" t="shared" si="41" ref="J30:P30">COUNTIF(J$3:J$22,"Γ1")</f>
        <v>1</v>
      </c>
      <c r="K30">
        <f t="shared" si="41"/>
        <v>1</v>
      </c>
      <c r="L30">
        <f t="shared" si="41"/>
        <v>1</v>
      </c>
      <c r="M30">
        <f t="shared" si="41"/>
        <v>1</v>
      </c>
      <c r="N30">
        <f t="shared" si="41"/>
        <v>0</v>
      </c>
      <c r="O30">
        <f t="shared" si="41"/>
        <v>0</v>
      </c>
      <c r="P30">
        <f t="shared" si="41"/>
        <v>0</v>
      </c>
      <c r="R30">
        <f aca="true" t="shared" si="42" ref="R30:X30">COUNTIF(R$3:R$22,"Γ1")</f>
        <v>1</v>
      </c>
      <c r="S30">
        <f t="shared" si="42"/>
        <v>1</v>
      </c>
      <c r="T30">
        <f t="shared" si="42"/>
        <v>1</v>
      </c>
      <c r="U30">
        <f t="shared" si="42"/>
        <v>1</v>
      </c>
      <c r="V30">
        <f t="shared" si="42"/>
        <v>2</v>
      </c>
      <c r="W30">
        <f t="shared" si="42"/>
        <v>0</v>
      </c>
      <c r="X30">
        <f t="shared" si="42"/>
        <v>0</v>
      </c>
      <c r="Z30">
        <f aca="true" t="shared" si="43" ref="Z30:AE30">COUNTIF(Z$3:Z$22,"Γ1")</f>
        <v>1</v>
      </c>
      <c r="AA30">
        <f t="shared" si="43"/>
        <v>1</v>
      </c>
      <c r="AB30">
        <f t="shared" si="43"/>
        <v>1</v>
      </c>
      <c r="AC30">
        <f>COUNTIF(AC$3:AC$22,"Γ1")</f>
        <v>1</v>
      </c>
      <c r="AD30">
        <f t="shared" si="43"/>
        <v>1</v>
      </c>
      <c r="AE30">
        <f t="shared" si="43"/>
        <v>0</v>
      </c>
      <c r="AG30">
        <f aca="true" t="shared" si="44" ref="AG30:AL30">COUNTIF(AG$3:AG$22,"Γ1")</f>
        <v>1</v>
      </c>
      <c r="AH30">
        <f t="shared" si="44"/>
        <v>1</v>
      </c>
      <c r="AI30">
        <f t="shared" si="44"/>
        <v>1</v>
      </c>
      <c r="AJ30">
        <f t="shared" si="44"/>
        <v>1</v>
      </c>
      <c r="AK30">
        <f t="shared" si="44"/>
        <v>1</v>
      </c>
      <c r="AL30">
        <f t="shared" si="44"/>
        <v>0</v>
      </c>
    </row>
    <row r="31" spans="1:38" ht="12.75">
      <c r="A31" s="10" t="s">
        <v>7</v>
      </c>
      <c r="B31">
        <f>COUNTIF(B$3:B$22,"Γ2")</f>
        <v>0</v>
      </c>
      <c r="C31">
        <f aca="true" t="shared" si="45" ref="C31:H31">COUNTIF(C$3:C$22,"Γ2")</f>
        <v>0</v>
      </c>
      <c r="D31">
        <f t="shared" si="45"/>
        <v>0</v>
      </c>
      <c r="E31">
        <f t="shared" si="45"/>
        <v>0</v>
      </c>
      <c r="F31">
        <f t="shared" si="45"/>
        <v>0</v>
      </c>
      <c r="G31">
        <f t="shared" si="45"/>
        <v>0</v>
      </c>
      <c r="H31">
        <f t="shared" si="45"/>
        <v>0</v>
      </c>
      <c r="J31">
        <f aca="true" t="shared" si="46" ref="J31:P31">COUNTIF(J$3:J$22,"Γ2")</f>
        <v>1</v>
      </c>
      <c r="K31">
        <f t="shared" si="46"/>
        <v>1</v>
      </c>
      <c r="L31">
        <f t="shared" si="46"/>
        <v>1</v>
      </c>
      <c r="M31">
        <f t="shared" si="46"/>
        <v>1</v>
      </c>
      <c r="N31">
        <f t="shared" si="46"/>
        <v>0</v>
      </c>
      <c r="O31">
        <f t="shared" si="46"/>
        <v>0</v>
      </c>
      <c r="P31">
        <f t="shared" si="46"/>
        <v>0</v>
      </c>
      <c r="R31">
        <f aca="true" t="shared" si="47" ref="R31:X31">COUNTIF(R$3:R$22,"Γ2")</f>
        <v>1</v>
      </c>
      <c r="S31">
        <f t="shared" si="47"/>
        <v>1</v>
      </c>
      <c r="T31">
        <f t="shared" si="47"/>
        <v>1</v>
      </c>
      <c r="U31">
        <f t="shared" si="47"/>
        <v>1</v>
      </c>
      <c r="V31">
        <f t="shared" si="47"/>
        <v>1</v>
      </c>
      <c r="W31">
        <f t="shared" si="47"/>
        <v>0</v>
      </c>
      <c r="X31">
        <f t="shared" si="47"/>
        <v>0</v>
      </c>
      <c r="Z31">
        <f aca="true" t="shared" si="48" ref="Z31:AE31">COUNTIF(Z$3:Z$22,"Γ2")</f>
        <v>1</v>
      </c>
      <c r="AA31">
        <f t="shared" si="48"/>
        <v>1</v>
      </c>
      <c r="AB31">
        <f t="shared" si="48"/>
        <v>1</v>
      </c>
      <c r="AC31">
        <f>COUNTIF(AC$3:AC$22,"Γ2")</f>
        <v>1</v>
      </c>
      <c r="AD31">
        <f t="shared" si="48"/>
        <v>1</v>
      </c>
      <c r="AE31">
        <f t="shared" si="48"/>
        <v>0</v>
      </c>
      <c r="AG31">
        <f aca="true" t="shared" si="49" ref="AG31:AL31">COUNTIF(AG$3:AG$22,"Γ2")</f>
        <v>1</v>
      </c>
      <c r="AH31">
        <f t="shared" si="49"/>
        <v>1</v>
      </c>
      <c r="AI31">
        <f t="shared" si="49"/>
        <v>1</v>
      </c>
      <c r="AJ31">
        <f t="shared" si="49"/>
        <v>1</v>
      </c>
      <c r="AK31">
        <f t="shared" si="49"/>
        <v>2</v>
      </c>
      <c r="AL31">
        <f t="shared" si="49"/>
        <v>0</v>
      </c>
    </row>
    <row r="32" spans="1:38" ht="12.75">
      <c r="A32" s="10" t="s">
        <v>4</v>
      </c>
      <c r="B32">
        <f>COUNTIF(B$3:B$22,"Γ3")</f>
        <v>0</v>
      </c>
      <c r="C32">
        <f aca="true" t="shared" si="50" ref="C32:H32">COUNTIF(C$3:C$22,"Γ3")</f>
        <v>0</v>
      </c>
      <c r="D32">
        <f t="shared" si="50"/>
        <v>0</v>
      </c>
      <c r="E32">
        <f t="shared" si="50"/>
        <v>0</v>
      </c>
      <c r="F32">
        <f t="shared" si="50"/>
        <v>0</v>
      </c>
      <c r="G32">
        <f t="shared" si="50"/>
        <v>0</v>
      </c>
      <c r="H32">
        <f t="shared" si="50"/>
        <v>0</v>
      </c>
      <c r="J32">
        <f aca="true" t="shared" si="51" ref="J32:P32">COUNTIF(J$3:J$22,"Γ3")</f>
        <v>1</v>
      </c>
      <c r="K32">
        <f t="shared" si="51"/>
        <v>1</v>
      </c>
      <c r="L32">
        <f t="shared" si="51"/>
        <v>1</v>
      </c>
      <c r="M32">
        <f t="shared" si="51"/>
        <v>1</v>
      </c>
      <c r="N32">
        <f t="shared" si="51"/>
        <v>0</v>
      </c>
      <c r="O32">
        <f t="shared" si="51"/>
        <v>0</v>
      </c>
      <c r="P32">
        <f t="shared" si="51"/>
        <v>0</v>
      </c>
      <c r="R32">
        <f aca="true" t="shared" si="52" ref="R32:X32">COUNTIF(R$3:R$22,"Γ3")</f>
        <v>1</v>
      </c>
      <c r="S32">
        <f t="shared" si="52"/>
        <v>1</v>
      </c>
      <c r="T32">
        <f t="shared" si="52"/>
        <v>1</v>
      </c>
      <c r="U32">
        <f t="shared" si="52"/>
        <v>1</v>
      </c>
      <c r="V32">
        <f t="shared" si="52"/>
        <v>1</v>
      </c>
      <c r="W32">
        <f t="shared" si="52"/>
        <v>0</v>
      </c>
      <c r="X32">
        <f t="shared" si="52"/>
        <v>0</v>
      </c>
      <c r="Z32">
        <f aca="true" t="shared" si="53" ref="Z32:AE32">COUNTIF(Z$3:Z$22,"Γ3")</f>
        <v>1</v>
      </c>
      <c r="AA32">
        <f t="shared" si="53"/>
        <v>1</v>
      </c>
      <c r="AB32">
        <f t="shared" si="53"/>
        <v>1</v>
      </c>
      <c r="AC32">
        <f>COUNTIF(AC$3:AC$22,"Γ3")</f>
        <v>1</v>
      </c>
      <c r="AD32">
        <f t="shared" si="53"/>
        <v>1</v>
      </c>
      <c r="AE32">
        <f t="shared" si="53"/>
        <v>0</v>
      </c>
      <c r="AG32">
        <f aca="true" t="shared" si="54" ref="AG32:AL32">COUNTIF(AG$3:AG$22,"Γ3")</f>
        <v>1</v>
      </c>
      <c r="AH32">
        <f t="shared" si="54"/>
        <v>1</v>
      </c>
      <c r="AI32">
        <f t="shared" si="54"/>
        <v>1</v>
      </c>
      <c r="AJ32">
        <f t="shared" si="54"/>
        <v>1</v>
      </c>
      <c r="AK32">
        <f t="shared" si="54"/>
        <v>1</v>
      </c>
      <c r="AL32">
        <f t="shared" si="54"/>
        <v>0</v>
      </c>
    </row>
  </sheetData>
  <sheetProtection/>
  <mergeCells count="5">
    <mergeCell ref="B1:H1"/>
    <mergeCell ref="J1:O1"/>
    <mergeCell ref="R1:X1"/>
    <mergeCell ref="AG1:AL1"/>
    <mergeCell ref="Z1:AE1"/>
  </mergeCells>
  <printOptions/>
  <pageMargins left="0.49" right="0.32" top="0.7" bottom="0.45" header="0.75" footer="0.5"/>
  <pageSetup horizontalDpi="300" verticalDpi="300" orientation="landscape" paperSize="9" r:id="rId1"/>
  <colBreaks count="1" manualBreakCount="1">
    <brk id="3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K25"/>
  <sheetViews>
    <sheetView tabSelected="1" zoomScalePageLayoutView="0" workbookViewId="0" topLeftCell="A1">
      <selection activeCell="I31" sqref="I31"/>
    </sheetView>
  </sheetViews>
  <sheetFormatPr defaultColWidth="9.140625" defaultRowHeight="12.75"/>
  <cols>
    <col min="1" max="1" width="15.8515625" style="0" customWidth="1"/>
    <col min="2" max="2" width="2.8515625" style="0" customWidth="1"/>
    <col min="3" max="6" width="5.00390625" style="0" customWidth="1"/>
    <col min="7" max="7" width="2.00390625" style="0" customWidth="1"/>
    <col min="8" max="12" width="5.00390625" style="0" customWidth="1"/>
    <col min="13" max="13" width="1.7109375" style="0" customWidth="1"/>
    <col min="14" max="18" width="5.00390625" style="0" customWidth="1"/>
    <col min="19" max="19" width="1.7109375" style="0" customWidth="1"/>
    <col min="20" max="24" width="5.00390625" style="0" customWidth="1"/>
    <col min="25" max="25" width="2.421875" style="0" hidden="1" customWidth="1"/>
    <col min="26" max="34" width="3.140625" style="0" hidden="1" customWidth="1"/>
    <col min="35" max="35" width="1.7109375" style="0" customWidth="1"/>
    <col min="36" max="37" width="4.00390625" style="0" customWidth="1"/>
  </cols>
  <sheetData>
    <row r="1" ht="12.75">
      <c r="F1" s="51"/>
    </row>
    <row r="2" spans="1:24" s="57" customFormat="1" ht="20.25">
      <c r="A2" s="56" t="s">
        <v>33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</row>
    <row r="3" spans="1:37" ht="26.25">
      <c r="A3" s="9"/>
      <c r="B3" s="7"/>
      <c r="C3" s="48" t="s">
        <v>37</v>
      </c>
      <c r="D3" s="48"/>
      <c r="E3" s="48"/>
      <c r="F3" s="48"/>
      <c r="H3" s="49" t="s">
        <v>38</v>
      </c>
      <c r="I3" s="49"/>
      <c r="J3" s="49"/>
      <c r="K3" s="49"/>
      <c r="L3" s="49"/>
      <c r="N3" s="49" t="s">
        <v>39</v>
      </c>
      <c r="O3" s="49"/>
      <c r="P3" s="49"/>
      <c r="Q3" s="49"/>
      <c r="R3" s="49"/>
      <c r="T3" s="49" t="s">
        <v>40</v>
      </c>
      <c r="U3" s="49"/>
      <c r="V3" s="49"/>
      <c r="W3" s="49"/>
      <c r="X3" s="49"/>
      <c r="AJ3" s="50" t="s">
        <v>35</v>
      </c>
      <c r="AK3" s="50" t="s">
        <v>36</v>
      </c>
    </row>
    <row r="4" spans="1:34" ht="12.75">
      <c r="A4" s="10"/>
      <c r="B4" s="8"/>
      <c r="C4" s="2">
        <v>1</v>
      </c>
      <c r="D4" s="2">
        <v>2</v>
      </c>
      <c r="E4" s="2">
        <v>3</v>
      </c>
      <c r="F4" s="2">
        <v>4</v>
      </c>
      <c r="H4" s="2">
        <v>1</v>
      </c>
      <c r="I4" s="2">
        <v>2</v>
      </c>
      <c r="J4" s="2">
        <v>3</v>
      </c>
      <c r="K4" s="2">
        <v>4</v>
      </c>
      <c r="L4" s="3">
        <v>5</v>
      </c>
      <c r="N4" s="2">
        <v>1</v>
      </c>
      <c r="O4" s="2">
        <v>2</v>
      </c>
      <c r="P4" s="2">
        <v>3</v>
      </c>
      <c r="Q4" s="2">
        <v>4</v>
      </c>
      <c r="R4" s="3">
        <v>5</v>
      </c>
      <c r="T4" s="2">
        <v>1</v>
      </c>
      <c r="U4" s="2">
        <v>2</v>
      </c>
      <c r="V4" s="2">
        <v>3</v>
      </c>
      <c r="W4" s="2">
        <v>4</v>
      </c>
      <c r="X4" s="3">
        <v>5</v>
      </c>
      <c r="Z4" t="s">
        <v>1</v>
      </c>
      <c r="AA4" t="s">
        <v>0</v>
      </c>
      <c r="AB4" t="s">
        <v>12</v>
      </c>
      <c r="AC4" t="s">
        <v>3</v>
      </c>
      <c r="AD4" t="s">
        <v>6</v>
      </c>
      <c r="AE4" t="s">
        <v>10</v>
      </c>
      <c r="AF4" t="s">
        <v>8</v>
      </c>
      <c r="AG4" t="s">
        <v>7</v>
      </c>
      <c r="AH4" t="s">
        <v>4</v>
      </c>
    </row>
    <row r="5" spans="1:37" ht="12.75">
      <c r="A5" s="26" t="s">
        <v>20</v>
      </c>
      <c r="B5" s="11"/>
      <c r="C5" s="2"/>
      <c r="D5" s="2"/>
      <c r="E5" s="2" t="s">
        <v>3</v>
      </c>
      <c r="F5" s="2" t="s">
        <v>0</v>
      </c>
      <c r="G5" s="54"/>
      <c r="H5" s="2"/>
      <c r="I5" s="2"/>
      <c r="J5" s="2" t="s">
        <v>6</v>
      </c>
      <c r="K5" s="2" t="s">
        <v>12</v>
      </c>
      <c r="L5" s="2" t="s">
        <v>10</v>
      </c>
      <c r="M5" s="54"/>
      <c r="N5" s="2"/>
      <c r="O5" s="2" t="s">
        <v>4</v>
      </c>
      <c r="P5" s="2"/>
      <c r="Q5" s="2" t="s">
        <v>7</v>
      </c>
      <c r="R5" s="2" t="s">
        <v>1</v>
      </c>
      <c r="S5" s="54"/>
      <c r="T5" s="2"/>
      <c r="U5" s="2"/>
      <c r="V5" s="2" t="s">
        <v>7</v>
      </c>
      <c r="W5" s="2" t="s">
        <v>0</v>
      </c>
      <c r="X5" s="2" t="s">
        <v>8</v>
      </c>
      <c r="Z5" s="45">
        <f>COUNTIF($A5:$X5,"Α1")</f>
        <v>1</v>
      </c>
      <c r="AA5" s="45">
        <f>COUNTIF($A5:$X5,"Α2")</f>
        <v>2</v>
      </c>
      <c r="AB5" s="45">
        <f>COUNTIF($A5:$X5,"Α3")</f>
        <v>1</v>
      </c>
      <c r="AC5" s="45">
        <f>COUNTIF($A5:$X5,"Β1")</f>
        <v>1</v>
      </c>
      <c r="AD5" s="45">
        <f>COUNTIF($A5:$X5,"Β2")</f>
        <v>1</v>
      </c>
      <c r="AE5" s="45">
        <f>COUNTIF($A5:$X5,"Β3")</f>
        <v>1</v>
      </c>
      <c r="AF5" s="45">
        <f>COUNTIF($A5:$X5,"Γ1")</f>
        <v>1</v>
      </c>
      <c r="AG5" s="45">
        <f>COUNTIF($A5:$X5,"Γ2")</f>
        <v>2</v>
      </c>
      <c r="AH5" s="45">
        <f>COUNTIF($A5:$X5,"Γ3")</f>
        <v>1</v>
      </c>
      <c r="AJ5" s="44">
        <f>SUM(Z5:AI5)</f>
        <v>11</v>
      </c>
      <c r="AK5">
        <v>18</v>
      </c>
    </row>
    <row r="6" spans="1:36" ht="12.75">
      <c r="A6" s="28" t="s">
        <v>21</v>
      </c>
      <c r="B6" s="17"/>
      <c r="C6" s="52"/>
      <c r="D6" s="52"/>
      <c r="E6" s="52"/>
      <c r="F6" s="52"/>
      <c r="G6" s="54"/>
      <c r="H6" s="52"/>
      <c r="I6" s="52"/>
      <c r="J6" s="52"/>
      <c r="K6" s="52"/>
      <c r="L6" s="52"/>
      <c r="M6" s="54"/>
      <c r="N6" s="52"/>
      <c r="O6" s="52"/>
      <c r="P6" s="52"/>
      <c r="Q6" s="52"/>
      <c r="R6" s="52"/>
      <c r="S6" s="54"/>
      <c r="T6" s="52"/>
      <c r="U6" s="52"/>
      <c r="V6" s="52"/>
      <c r="W6" s="52"/>
      <c r="X6" s="52"/>
      <c r="Z6">
        <f>COUNTIF($A6:$X6,"Α1")</f>
        <v>0</v>
      </c>
      <c r="AA6">
        <f>COUNTIF($A6:$X6,"Α2")</f>
        <v>0</v>
      </c>
      <c r="AB6">
        <f>COUNTIF($A6:$X6,"Α3")</f>
        <v>0</v>
      </c>
      <c r="AC6">
        <f>COUNTIF($A6:$X6,"Β1")</f>
        <v>0</v>
      </c>
      <c r="AD6">
        <f>COUNTIF($A6:$X6,"Β2")</f>
        <v>0</v>
      </c>
      <c r="AE6">
        <f>COUNTIF($A6:$X6,"Β3")</f>
        <v>0</v>
      </c>
      <c r="AF6">
        <f>COUNTIF($A6:$X6,"Γ1")</f>
        <v>0</v>
      </c>
      <c r="AG6">
        <f>COUNTIF($A6:$X6,"Γ2")</f>
        <v>0</v>
      </c>
      <c r="AH6">
        <f>COUNTIF($A6:$X6,"Γ3")</f>
        <v>0</v>
      </c>
      <c r="AJ6" s="44">
        <f aca="true" t="shared" si="0" ref="AJ6:AJ24">SUM(Z6:AI6)</f>
        <v>0</v>
      </c>
    </row>
    <row r="7" spans="1:37" ht="12.75">
      <c r="A7" s="30" t="s">
        <v>2</v>
      </c>
      <c r="B7" s="21"/>
      <c r="C7" s="2"/>
      <c r="D7" s="2" t="s">
        <v>0</v>
      </c>
      <c r="E7" s="2" t="s">
        <v>12</v>
      </c>
      <c r="F7" s="2"/>
      <c r="G7" s="54"/>
      <c r="H7" s="2"/>
      <c r="I7" s="2"/>
      <c r="J7" s="2" t="s">
        <v>8</v>
      </c>
      <c r="K7" s="2" t="s">
        <v>7</v>
      </c>
      <c r="L7" s="2" t="s">
        <v>1</v>
      </c>
      <c r="M7" s="54"/>
      <c r="N7" s="2"/>
      <c r="O7" s="2"/>
      <c r="P7" s="2" t="s">
        <v>0</v>
      </c>
      <c r="Q7" s="2" t="s">
        <v>4</v>
      </c>
      <c r="R7" s="2" t="s">
        <v>7</v>
      </c>
      <c r="S7" s="54"/>
      <c r="T7" s="2"/>
      <c r="U7" s="2"/>
      <c r="V7" s="2"/>
      <c r="W7" s="2" t="s">
        <v>12</v>
      </c>
      <c r="X7" s="2" t="s">
        <v>4</v>
      </c>
      <c r="Z7" s="45">
        <f>COUNTIF($A7:$X7,"Α1")</f>
        <v>1</v>
      </c>
      <c r="AA7" s="45">
        <f>COUNTIF($A7:$X7,"Α2")</f>
        <v>2</v>
      </c>
      <c r="AB7" s="45">
        <f>COUNTIF($A7:$X7,"Α3")</f>
        <v>2</v>
      </c>
      <c r="AC7">
        <f>COUNTIF($A7:$X7,"Β1")</f>
        <v>0</v>
      </c>
      <c r="AD7">
        <f>COUNTIF($A7:$X7,"Β2")</f>
        <v>0</v>
      </c>
      <c r="AE7">
        <f>COUNTIF($A7:$X7,"Β3")</f>
        <v>0</v>
      </c>
      <c r="AF7" s="45">
        <f>COUNTIF($A7:$X7,"Γ1")</f>
        <v>1</v>
      </c>
      <c r="AG7" s="45">
        <f>COUNTIF($A7:$X7,"Γ2")</f>
        <v>2</v>
      </c>
      <c r="AH7" s="45">
        <f>COUNTIF($A7:$X7,"Γ3")</f>
        <v>2</v>
      </c>
      <c r="AJ7" s="44">
        <f t="shared" si="0"/>
        <v>10</v>
      </c>
      <c r="AK7">
        <v>18</v>
      </c>
    </row>
    <row r="8" spans="1:37" ht="12.75">
      <c r="A8" s="31" t="s">
        <v>29</v>
      </c>
      <c r="B8" s="11"/>
      <c r="C8" s="52" t="s">
        <v>1</v>
      </c>
      <c r="D8" s="52"/>
      <c r="E8" s="52" t="s">
        <v>6</v>
      </c>
      <c r="F8" s="52"/>
      <c r="G8" s="54"/>
      <c r="H8" s="52" t="s">
        <v>12</v>
      </c>
      <c r="I8" s="52" t="s">
        <v>3</v>
      </c>
      <c r="J8" s="52"/>
      <c r="K8" s="52"/>
      <c r="L8" s="52"/>
      <c r="M8" s="54"/>
      <c r="N8" s="52" t="s">
        <v>0</v>
      </c>
      <c r="O8" s="52" t="s">
        <v>1</v>
      </c>
      <c r="P8" s="52" t="s">
        <v>3</v>
      </c>
      <c r="Q8" s="52"/>
      <c r="R8" s="52"/>
      <c r="S8" s="54"/>
      <c r="T8" s="52"/>
      <c r="U8" s="52" t="s">
        <v>10</v>
      </c>
      <c r="V8" s="52"/>
      <c r="W8" s="52" t="s">
        <v>6</v>
      </c>
      <c r="X8" s="52" t="s">
        <v>12</v>
      </c>
      <c r="Z8" s="45">
        <f>COUNTIF($A8:$X8,"Α1")</f>
        <v>2</v>
      </c>
      <c r="AA8" s="45">
        <f>COUNTIF($A8:$X8,"Α2")</f>
        <v>1</v>
      </c>
      <c r="AB8" s="45">
        <f>COUNTIF($A8:$X8,"Α3")</f>
        <v>2</v>
      </c>
      <c r="AC8" s="45">
        <f>COUNTIF($A8:$X8,"Β1")</f>
        <v>2</v>
      </c>
      <c r="AD8" s="45">
        <f>COUNTIF($A8:$X8,"Β2")</f>
        <v>2</v>
      </c>
      <c r="AE8" s="45">
        <f>COUNTIF($A8:$X8,"Β3")</f>
        <v>1</v>
      </c>
      <c r="AF8">
        <f>COUNTIF($A8:$X8,"Γ1")</f>
        <v>0</v>
      </c>
      <c r="AG8">
        <f>COUNTIF($A8:$X8,"Γ2")</f>
        <v>0</v>
      </c>
      <c r="AH8">
        <f>COUNTIF($A8:$X8,"Γ3")</f>
        <v>0</v>
      </c>
      <c r="AJ8" s="44">
        <f t="shared" si="0"/>
        <v>10</v>
      </c>
      <c r="AK8">
        <v>18</v>
      </c>
    </row>
    <row r="9" spans="1:37" ht="12.75">
      <c r="A9" s="26" t="s">
        <v>5</v>
      </c>
      <c r="B9" s="21"/>
      <c r="C9" s="2" t="s">
        <v>12</v>
      </c>
      <c r="D9" s="2" t="s">
        <v>3</v>
      </c>
      <c r="E9" s="2"/>
      <c r="F9" s="2" t="s">
        <v>7</v>
      </c>
      <c r="G9" s="54"/>
      <c r="H9" s="2" t="s">
        <v>8</v>
      </c>
      <c r="I9" s="2"/>
      <c r="J9" s="2" t="s">
        <v>4</v>
      </c>
      <c r="K9" s="2" t="s">
        <v>10</v>
      </c>
      <c r="L9" s="2"/>
      <c r="M9" s="54"/>
      <c r="N9" s="2" t="s">
        <v>10</v>
      </c>
      <c r="O9" s="2" t="s">
        <v>6</v>
      </c>
      <c r="P9" s="2" t="s">
        <v>8</v>
      </c>
      <c r="Q9" s="2"/>
      <c r="R9" s="2"/>
      <c r="S9" s="54"/>
      <c r="T9" s="2" t="s">
        <v>3</v>
      </c>
      <c r="U9" s="2" t="s">
        <v>6</v>
      </c>
      <c r="V9" s="2"/>
      <c r="W9" s="2"/>
      <c r="X9" s="2"/>
      <c r="Z9">
        <f>COUNTIF($A9:$X9,"Α1")</f>
        <v>0</v>
      </c>
      <c r="AA9">
        <f>COUNTIF($A9:$X9,"Α2")</f>
        <v>0</v>
      </c>
      <c r="AB9" s="45">
        <f>COUNTIF($A9:$X9,"Α3")</f>
        <v>1</v>
      </c>
      <c r="AC9" s="45">
        <f>COUNTIF($A9:$X9,"Β1")</f>
        <v>2</v>
      </c>
      <c r="AD9" s="45">
        <f>COUNTIF($A9:$X9,"Β2")</f>
        <v>2</v>
      </c>
      <c r="AE9" s="45">
        <f>COUNTIF($A9:$X9,"Β3")</f>
        <v>2</v>
      </c>
      <c r="AF9" s="45">
        <f>COUNTIF($A9:$X9,"Γ1")</f>
        <v>2</v>
      </c>
      <c r="AG9" s="45">
        <f>COUNTIF($A9:$X9,"Γ2")</f>
        <v>1</v>
      </c>
      <c r="AH9" s="45">
        <f>COUNTIF($A9:$X9,"Γ3")</f>
        <v>1</v>
      </c>
      <c r="AJ9" s="44">
        <f t="shared" si="0"/>
        <v>11</v>
      </c>
      <c r="AK9">
        <v>20</v>
      </c>
    </row>
    <row r="10" spans="1:37" ht="12.75">
      <c r="A10" s="32" t="s">
        <v>30</v>
      </c>
      <c r="B10" s="11"/>
      <c r="C10" s="52"/>
      <c r="D10" s="52" t="s">
        <v>1</v>
      </c>
      <c r="E10" s="52"/>
      <c r="F10" s="52" t="s">
        <v>6</v>
      </c>
      <c r="G10" s="54"/>
      <c r="H10" s="52"/>
      <c r="I10" s="52"/>
      <c r="J10" s="52" t="s">
        <v>7</v>
      </c>
      <c r="K10" s="52" t="s">
        <v>0</v>
      </c>
      <c r="L10" s="52" t="s">
        <v>4</v>
      </c>
      <c r="M10" s="54"/>
      <c r="N10" s="52"/>
      <c r="O10" s="52"/>
      <c r="P10" s="52"/>
      <c r="Q10" s="52" t="s">
        <v>10</v>
      </c>
      <c r="R10" s="52" t="s">
        <v>6</v>
      </c>
      <c r="S10" s="54"/>
      <c r="T10" s="52"/>
      <c r="U10" s="52" t="s">
        <v>7</v>
      </c>
      <c r="V10" s="52" t="s">
        <v>8</v>
      </c>
      <c r="W10" s="52" t="s">
        <v>10</v>
      </c>
      <c r="X10" s="52" t="s">
        <v>0</v>
      </c>
      <c r="Z10" s="45">
        <f>COUNTIF($A10:$X10,"Α1")</f>
        <v>1</v>
      </c>
      <c r="AA10" s="45">
        <f>COUNTIF($A10:$X10,"Α2")</f>
        <v>2</v>
      </c>
      <c r="AB10">
        <f>COUNTIF($A10:$X10,"Α3")</f>
        <v>0</v>
      </c>
      <c r="AC10">
        <f>COUNTIF($A10:$X10,"Β1")</f>
        <v>0</v>
      </c>
      <c r="AD10" s="45">
        <f>COUNTIF($A10:$X10,"Β2")</f>
        <v>2</v>
      </c>
      <c r="AE10" s="45">
        <f>COUNTIF($A10:$X10,"Β3")</f>
        <v>2</v>
      </c>
      <c r="AF10" s="45">
        <f>COUNTIF($A10:$X10,"Γ1")</f>
        <v>1</v>
      </c>
      <c r="AG10" s="45">
        <f>COUNTIF($A10:$X10,"Γ2")</f>
        <v>2</v>
      </c>
      <c r="AH10" s="45">
        <f>COUNTIF($A10:$X10,"Γ3")</f>
        <v>1</v>
      </c>
      <c r="AJ10" s="44">
        <f t="shared" si="0"/>
        <v>11</v>
      </c>
      <c r="AK10">
        <v>20</v>
      </c>
    </row>
    <row r="11" spans="1:37" ht="12.75">
      <c r="A11" s="33" t="s">
        <v>22</v>
      </c>
      <c r="B11" s="21"/>
      <c r="C11" s="2" t="s">
        <v>0</v>
      </c>
      <c r="D11" s="2"/>
      <c r="E11" s="2" t="s">
        <v>10</v>
      </c>
      <c r="F11" s="2" t="s">
        <v>12</v>
      </c>
      <c r="G11" s="54"/>
      <c r="H11" s="2" t="s">
        <v>0</v>
      </c>
      <c r="I11" s="2" t="s">
        <v>10</v>
      </c>
      <c r="J11" s="2"/>
      <c r="K11" s="2" t="s">
        <v>3</v>
      </c>
      <c r="L11" s="2" t="s">
        <v>6</v>
      </c>
      <c r="M11" s="54"/>
      <c r="N11" s="2"/>
      <c r="O11" s="2"/>
      <c r="P11" s="2" t="s">
        <v>1</v>
      </c>
      <c r="Q11" s="2" t="s">
        <v>3</v>
      </c>
      <c r="R11" s="2" t="s">
        <v>12</v>
      </c>
      <c r="S11" s="54"/>
      <c r="T11" s="2" t="s">
        <v>1</v>
      </c>
      <c r="U11" s="2"/>
      <c r="V11" s="2"/>
      <c r="W11" s="2"/>
      <c r="X11" s="2"/>
      <c r="Z11" s="45">
        <f>COUNTIF($A11:$X11,"Α1")</f>
        <v>2</v>
      </c>
      <c r="AA11" s="45">
        <f>COUNTIF($A11:$X11,"Α2")</f>
        <v>2</v>
      </c>
      <c r="AB11" s="45">
        <f>COUNTIF($A11:$X11,"Α3")</f>
        <v>2</v>
      </c>
      <c r="AC11" s="45">
        <f>COUNTIF($A11:$X11,"Β1")</f>
        <v>2</v>
      </c>
      <c r="AD11" s="45">
        <f>COUNTIF($A11:$X11,"Β2")</f>
        <v>1</v>
      </c>
      <c r="AE11" s="45">
        <f>COUNTIF($A11:$X11,"Β3")</f>
        <v>2</v>
      </c>
      <c r="AF11">
        <f>COUNTIF($A11:$X11,"Γ1")</f>
        <v>0</v>
      </c>
      <c r="AG11">
        <f>COUNTIF($A11:$X11,"Γ2")</f>
        <v>0</v>
      </c>
      <c r="AH11">
        <f>COUNTIF($A11:$X11,"Γ3")</f>
        <v>0</v>
      </c>
      <c r="AJ11" s="44">
        <f t="shared" si="0"/>
        <v>11</v>
      </c>
      <c r="AK11">
        <v>21</v>
      </c>
    </row>
    <row r="12" spans="1:37" ht="12.75">
      <c r="A12" s="32" t="s">
        <v>9</v>
      </c>
      <c r="B12" s="11"/>
      <c r="C12" s="52" t="s">
        <v>8</v>
      </c>
      <c r="D12" s="52"/>
      <c r="E12" s="52" t="s">
        <v>1</v>
      </c>
      <c r="F12" s="52"/>
      <c r="G12" s="54"/>
      <c r="H12" s="52" t="s">
        <v>10</v>
      </c>
      <c r="I12" s="52"/>
      <c r="J12" s="52" t="s">
        <v>0</v>
      </c>
      <c r="K12" s="52"/>
      <c r="L12" s="52"/>
      <c r="M12" s="54"/>
      <c r="N12" s="52" t="s">
        <v>8</v>
      </c>
      <c r="O12" s="52" t="s">
        <v>0</v>
      </c>
      <c r="P12" s="52" t="s">
        <v>6</v>
      </c>
      <c r="Q12" s="52"/>
      <c r="R12" s="52"/>
      <c r="S12" s="54"/>
      <c r="T12" s="52" t="s">
        <v>10</v>
      </c>
      <c r="U12" s="52" t="s">
        <v>1</v>
      </c>
      <c r="V12" s="52" t="s">
        <v>6</v>
      </c>
      <c r="W12" s="52"/>
      <c r="X12" s="52"/>
      <c r="Y12" s="44"/>
      <c r="Z12" s="45">
        <f>COUNTIF($A12:$X12,"Α1")</f>
        <v>2</v>
      </c>
      <c r="AA12" s="45">
        <f>COUNTIF($A12:$X12,"Α2")</f>
        <v>2</v>
      </c>
      <c r="AB12">
        <f>COUNTIF($A12:$X12,"Α3")</f>
        <v>0</v>
      </c>
      <c r="AC12">
        <f>COUNTIF($A12:$X12,"Β1")</f>
        <v>0</v>
      </c>
      <c r="AD12" s="45">
        <f>COUNTIF($A12:$X12,"Β2")</f>
        <v>2</v>
      </c>
      <c r="AE12" s="45">
        <f>COUNTIF($A12:$X12,"Β3")</f>
        <v>2</v>
      </c>
      <c r="AF12" s="45">
        <f>COUNTIF($A12:$X12,"Γ1")</f>
        <v>2</v>
      </c>
      <c r="AG12">
        <f>COUNTIF($A12:$X12,"Γ2")</f>
        <v>0</v>
      </c>
      <c r="AH12">
        <f>COUNTIF($A12:$X12,"Γ3")</f>
        <v>0</v>
      </c>
      <c r="AJ12" s="44">
        <f t="shared" si="0"/>
        <v>10</v>
      </c>
      <c r="AK12">
        <v>20</v>
      </c>
    </row>
    <row r="13" spans="1:37" ht="12.75">
      <c r="A13" s="33" t="s">
        <v>31</v>
      </c>
      <c r="B13" s="21"/>
      <c r="C13" s="2" t="s">
        <v>7</v>
      </c>
      <c r="D13" s="2" t="s">
        <v>4</v>
      </c>
      <c r="E13" s="2"/>
      <c r="F13" s="2"/>
      <c r="G13" s="54"/>
      <c r="H13" s="2" t="s">
        <v>3</v>
      </c>
      <c r="I13" s="2" t="s">
        <v>12</v>
      </c>
      <c r="J13" s="2"/>
      <c r="K13" s="2"/>
      <c r="L13" s="2"/>
      <c r="M13" s="54"/>
      <c r="N13" s="2" t="s">
        <v>3</v>
      </c>
      <c r="O13" s="2" t="s">
        <v>7</v>
      </c>
      <c r="P13" s="2"/>
      <c r="Q13" s="2"/>
      <c r="R13" s="2" t="s">
        <v>4</v>
      </c>
      <c r="S13" s="54"/>
      <c r="T13" s="2" t="s">
        <v>12</v>
      </c>
      <c r="U13" s="2" t="s">
        <v>4</v>
      </c>
      <c r="V13" s="2"/>
      <c r="W13" s="2" t="s">
        <v>3</v>
      </c>
      <c r="X13" s="2"/>
      <c r="Y13" s="44"/>
      <c r="Z13">
        <f>COUNTIF($A13:$X13,"Α1")</f>
        <v>0</v>
      </c>
      <c r="AA13">
        <f>COUNTIF($A13:$X13,"Α2")</f>
        <v>0</v>
      </c>
      <c r="AB13" s="45">
        <f>COUNTIF($A13:$X13,"Α3")</f>
        <v>2</v>
      </c>
      <c r="AC13" s="45">
        <f>COUNTIF($A13:$X13,"Β1")</f>
        <v>3</v>
      </c>
      <c r="AD13">
        <f>COUNTIF($A13:$X13,"Β2")</f>
        <v>0</v>
      </c>
      <c r="AE13">
        <f>COUNTIF($A13:$X13,"Β3")</f>
        <v>0</v>
      </c>
      <c r="AF13">
        <f>COUNTIF($A13:$X13,"Γ1")</f>
        <v>0</v>
      </c>
      <c r="AG13" s="45">
        <f>COUNTIF($A13:$X13,"Γ2")</f>
        <v>2</v>
      </c>
      <c r="AH13" s="45">
        <f>COUNTIF($A13:$X13,"Γ3")</f>
        <v>3</v>
      </c>
      <c r="AJ13" s="44">
        <f t="shared" si="0"/>
        <v>10</v>
      </c>
      <c r="AK13">
        <v>18</v>
      </c>
    </row>
    <row r="14" spans="1:37" ht="12.75">
      <c r="A14" s="31" t="s">
        <v>13</v>
      </c>
      <c r="B14" s="21"/>
      <c r="C14" s="52"/>
      <c r="D14" s="52"/>
      <c r="E14" s="52" t="s">
        <v>4</v>
      </c>
      <c r="F14" s="52" t="s">
        <v>8</v>
      </c>
      <c r="G14" s="54"/>
      <c r="H14" s="52"/>
      <c r="I14" s="52"/>
      <c r="J14" s="52" t="s">
        <v>3</v>
      </c>
      <c r="K14" s="52" t="s">
        <v>1</v>
      </c>
      <c r="L14" s="52" t="s">
        <v>12</v>
      </c>
      <c r="M14" s="54"/>
      <c r="N14" s="52"/>
      <c r="O14" s="52"/>
      <c r="P14" s="52" t="s">
        <v>7</v>
      </c>
      <c r="Q14" s="52" t="s">
        <v>6</v>
      </c>
      <c r="R14" s="52" t="s">
        <v>0</v>
      </c>
      <c r="S14" s="54"/>
      <c r="T14" s="52"/>
      <c r="U14" s="52"/>
      <c r="V14" s="52" t="s">
        <v>4</v>
      </c>
      <c r="W14" s="52" t="s">
        <v>1</v>
      </c>
      <c r="X14" s="52" t="s">
        <v>10</v>
      </c>
      <c r="Y14" s="44"/>
      <c r="Z14" s="45">
        <f>COUNTIF($A14:$X14,"Α1")</f>
        <v>2</v>
      </c>
      <c r="AA14" s="45">
        <f>COUNTIF($A14:$X14,"Α2")</f>
        <v>1</v>
      </c>
      <c r="AB14" s="45">
        <f>COUNTIF($A14:$X14,"Α3")</f>
        <v>1</v>
      </c>
      <c r="AC14" s="45">
        <f>COUNTIF($A14:$X14,"Β1")</f>
        <v>1</v>
      </c>
      <c r="AD14" s="45">
        <f>COUNTIF($A14:$X14,"Β2")</f>
        <v>1</v>
      </c>
      <c r="AE14" s="45">
        <f>COUNTIF($A14:$X14,"Β3")</f>
        <v>1</v>
      </c>
      <c r="AF14" s="45">
        <f>COUNTIF($A14:$X14,"Γ1")</f>
        <v>1</v>
      </c>
      <c r="AG14" s="45">
        <f>COUNTIF($A14:$X14,"Γ2")</f>
        <v>1</v>
      </c>
      <c r="AH14" s="45">
        <f>COUNTIF($A14:$X14,"Γ3")</f>
        <v>2</v>
      </c>
      <c r="AJ14" s="44">
        <f t="shared" si="0"/>
        <v>11</v>
      </c>
      <c r="AK14">
        <v>18</v>
      </c>
    </row>
    <row r="15" spans="1:36" ht="12.75">
      <c r="A15" s="26" t="s">
        <v>32</v>
      </c>
      <c r="B15" s="11"/>
      <c r="C15" s="3"/>
      <c r="D15" s="3"/>
      <c r="E15" s="3"/>
      <c r="F15" s="53"/>
      <c r="G15" s="54"/>
      <c r="H15" s="2"/>
      <c r="I15" s="2"/>
      <c r="J15" s="2"/>
      <c r="K15" s="2"/>
      <c r="L15" s="2" t="s">
        <v>7</v>
      </c>
      <c r="M15" s="54"/>
      <c r="N15" s="2" t="s">
        <v>4</v>
      </c>
      <c r="O15" s="2" t="s">
        <v>8</v>
      </c>
      <c r="P15" s="2"/>
      <c r="Q15" s="2"/>
      <c r="R15" s="2"/>
      <c r="S15" s="54"/>
      <c r="T15" s="2"/>
      <c r="U15" s="2"/>
      <c r="V15" s="2"/>
      <c r="W15" s="2"/>
      <c r="X15" s="2"/>
      <c r="Y15" s="44"/>
      <c r="Z15">
        <f>COUNTIF($A15:$X15,"Α1")</f>
        <v>0</v>
      </c>
      <c r="AA15">
        <f>COUNTIF($A15:$X15,"Α2")</f>
        <v>0</v>
      </c>
      <c r="AB15">
        <f>COUNTIF($A15:$X15,"Α3")</f>
        <v>0</v>
      </c>
      <c r="AC15">
        <f>COUNTIF($A15:$X15,"Β1")</f>
        <v>0</v>
      </c>
      <c r="AD15">
        <f>COUNTIF($A15:$X15,"Β2")</f>
        <v>0</v>
      </c>
      <c r="AE15">
        <f>COUNTIF($A15:$X15,"Β3")</f>
        <v>0</v>
      </c>
      <c r="AF15" s="45">
        <f>COUNTIF($A15:$X15,"Γ1")</f>
        <v>1</v>
      </c>
      <c r="AG15" s="45">
        <f>COUNTIF($A15:$X15,"Γ2")</f>
        <v>1</v>
      </c>
      <c r="AH15" s="45">
        <f>COUNTIF($A15:$X15,"Γ3")</f>
        <v>1</v>
      </c>
      <c r="AJ15" s="5">
        <f t="shared" si="0"/>
        <v>3</v>
      </c>
    </row>
    <row r="16" spans="1:37" ht="12.75">
      <c r="A16" s="31" t="s">
        <v>11</v>
      </c>
      <c r="B16" s="21"/>
      <c r="C16" s="52" t="s">
        <v>3</v>
      </c>
      <c r="D16" s="52" t="s">
        <v>6</v>
      </c>
      <c r="E16" s="52"/>
      <c r="F16" s="55" t="s">
        <v>10</v>
      </c>
      <c r="G16" s="54"/>
      <c r="H16" s="52" t="s">
        <v>1</v>
      </c>
      <c r="I16" s="52" t="s">
        <v>0</v>
      </c>
      <c r="J16" s="52" t="s">
        <v>12</v>
      </c>
      <c r="K16" s="55"/>
      <c r="L16" s="55"/>
      <c r="M16" s="54"/>
      <c r="N16" s="52" t="s">
        <v>7</v>
      </c>
      <c r="O16" s="52"/>
      <c r="P16" s="55" t="s">
        <v>4</v>
      </c>
      <c r="Q16" s="52" t="s">
        <v>8</v>
      </c>
      <c r="R16" s="55"/>
      <c r="S16" s="54"/>
      <c r="T16" s="55" t="s">
        <v>6</v>
      </c>
      <c r="U16" s="52"/>
      <c r="V16" s="52" t="s">
        <v>10</v>
      </c>
      <c r="W16" s="52"/>
      <c r="X16" s="52" t="s">
        <v>3</v>
      </c>
      <c r="Y16" s="44"/>
      <c r="Z16" s="45">
        <f>COUNTIF($A16:$X16,"Α1")</f>
        <v>1</v>
      </c>
      <c r="AA16" s="45">
        <f>COUNTIF($A16:$X16,"Α2")</f>
        <v>1</v>
      </c>
      <c r="AB16" s="45">
        <f>COUNTIF($A16:$X16,"Α3")</f>
        <v>1</v>
      </c>
      <c r="AC16" s="45">
        <f>COUNTIF($A16:$X16,"Β1")</f>
        <v>2</v>
      </c>
      <c r="AD16" s="45">
        <f>COUNTIF($A16:$X16,"Β2")</f>
        <v>2</v>
      </c>
      <c r="AE16" s="45">
        <f>COUNTIF($A16:$X16,"Β3")</f>
        <v>2</v>
      </c>
      <c r="AF16" s="45">
        <f>COUNTIF($A16:$X16,"Γ1")</f>
        <v>1</v>
      </c>
      <c r="AG16" s="45">
        <f>COUNTIF($A16:$X16,"Γ2")</f>
        <v>1</v>
      </c>
      <c r="AH16" s="45">
        <f>COUNTIF($A16:$X16,"Γ3")</f>
        <v>1</v>
      </c>
      <c r="AJ16" s="44">
        <f t="shared" si="0"/>
        <v>12</v>
      </c>
      <c r="AK16">
        <v>18</v>
      </c>
    </row>
    <row r="17" spans="1:37" ht="12.75">
      <c r="A17" s="26" t="s">
        <v>14</v>
      </c>
      <c r="B17" s="11"/>
      <c r="C17" s="2"/>
      <c r="D17" s="2"/>
      <c r="E17" s="2"/>
      <c r="F17" s="2" t="s">
        <v>1</v>
      </c>
      <c r="G17" s="54"/>
      <c r="H17" s="2"/>
      <c r="I17" s="2" t="s">
        <v>1</v>
      </c>
      <c r="J17" s="2"/>
      <c r="K17" s="2" t="s">
        <v>6</v>
      </c>
      <c r="L17" s="2" t="s">
        <v>8</v>
      </c>
      <c r="M17" s="54"/>
      <c r="N17" s="2"/>
      <c r="O17" s="53" t="s">
        <v>12</v>
      </c>
      <c r="P17" s="2" t="s">
        <v>10</v>
      </c>
      <c r="Q17" s="2"/>
      <c r="R17" s="2" t="s">
        <v>3</v>
      </c>
      <c r="S17" s="54"/>
      <c r="T17" s="2"/>
      <c r="U17" s="2" t="s">
        <v>12</v>
      </c>
      <c r="V17" s="2"/>
      <c r="W17" s="2"/>
      <c r="X17" s="2" t="s">
        <v>7</v>
      </c>
      <c r="Z17" s="45">
        <f>COUNTIF($A17:$X17,"Α1")</f>
        <v>2</v>
      </c>
      <c r="AA17">
        <f>COUNTIF($A17:$X17,"Α2")</f>
        <v>0</v>
      </c>
      <c r="AB17" s="45">
        <f>COUNTIF($A17:$X17,"Α3")</f>
        <v>2</v>
      </c>
      <c r="AC17" s="45">
        <f>COUNTIF($A17:$X17,"Β1")</f>
        <v>1</v>
      </c>
      <c r="AD17" s="45">
        <f>COUNTIF($A17:$X17,"Β2")</f>
        <v>1</v>
      </c>
      <c r="AE17" s="45">
        <f>COUNTIF($A17:$X17,"Β3")</f>
        <v>1</v>
      </c>
      <c r="AF17" s="45">
        <f>COUNTIF($A17:$X17,"Γ1")</f>
        <v>1</v>
      </c>
      <c r="AG17" s="45">
        <f>COUNTIF($A17:$X17,"Γ2")</f>
        <v>1</v>
      </c>
      <c r="AH17" s="45">
        <f>COUNTIF($A17:$X17,"Γ3")</f>
        <v>0</v>
      </c>
      <c r="AJ17" s="44">
        <f t="shared" si="0"/>
        <v>9</v>
      </c>
      <c r="AK17">
        <v>18</v>
      </c>
    </row>
    <row r="18" spans="1:37" ht="12.75">
      <c r="A18" s="31" t="s">
        <v>15</v>
      </c>
      <c r="B18" s="21"/>
      <c r="C18" s="52"/>
      <c r="D18" s="52" t="s">
        <v>10</v>
      </c>
      <c r="E18" s="52" t="s">
        <v>8</v>
      </c>
      <c r="F18" s="55"/>
      <c r="G18" s="54"/>
      <c r="H18" s="52"/>
      <c r="I18" s="52" t="s">
        <v>7</v>
      </c>
      <c r="J18" s="52"/>
      <c r="K18" s="55" t="s">
        <v>4</v>
      </c>
      <c r="L18" s="55" t="s">
        <v>0</v>
      </c>
      <c r="M18" s="54"/>
      <c r="N18" s="52"/>
      <c r="O18" s="52"/>
      <c r="P18" s="55"/>
      <c r="Q18" s="52" t="s">
        <v>1</v>
      </c>
      <c r="R18" s="55" t="s">
        <v>8</v>
      </c>
      <c r="S18" s="54"/>
      <c r="T18" s="55"/>
      <c r="U18" s="52" t="s">
        <v>3</v>
      </c>
      <c r="V18" s="52" t="s">
        <v>12</v>
      </c>
      <c r="W18" s="52"/>
      <c r="X18" s="52" t="s">
        <v>6</v>
      </c>
      <c r="Z18" s="45">
        <f>COUNTIF($A18:$X18,"Α1")</f>
        <v>1</v>
      </c>
      <c r="AA18" s="45">
        <f>COUNTIF($A18:$X18,"Α2")</f>
        <v>1</v>
      </c>
      <c r="AB18" s="45">
        <f>COUNTIF($A18:$X18,"Α3")</f>
        <v>1</v>
      </c>
      <c r="AC18" s="45">
        <f>COUNTIF($A18:$X18,"Β1")</f>
        <v>1</v>
      </c>
      <c r="AD18" s="45">
        <f>COUNTIF($A18:$X18,"Β2")</f>
        <v>1</v>
      </c>
      <c r="AE18" s="45">
        <f>COUNTIF($A18:$X18,"Β3")</f>
        <v>1</v>
      </c>
      <c r="AF18" s="45">
        <f>COUNTIF($A18:$X18,"Γ1")</f>
        <v>2</v>
      </c>
      <c r="AG18" s="45">
        <f>COUNTIF($A18:$X18,"Γ2")</f>
        <v>1</v>
      </c>
      <c r="AH18" s="45">
        <f>COUNTIF($A18:$X18,"Γ3")</f>
        <v>1</v>
      </c>
      <c r="AJ18" s="44">
        <f t="shared" si="0"/>
        <v>10</v>
      </c>
      <c r="AK18">
        <v>18</v>
      </c>
    </row>
    <row r="19" spans="1:37" ht="12.75">
      <c r="A19" s="26" t="s">
        <v>16</v>
      </c>
      <c r="B19" s="11"/>
      <c r="C19" s="2"/>
      <c r="D19" s="2"/>
      <c r="E19" s="2"/>
      <c r="F19" s="2"/>
      <c r="G19" s="54"/>
      <c r="H19" s="2"/>
      <c r="I19" s="2"/>
      <c r="J19" s="2"/>
      <c r="K19" s="2" t="s">
        <v>6</v>
      </c>
      <c r="L19" s="2" t="s">
        <v>8</v>
      </c>
      <c r="M19" s="54"/>
      <c r="N19" s="2"/>
      <c r="O19" s="2"/>
      <c r="P19" s="2" t="s">
        <v>10</v>
      </c>
      <c r="Q19" s="2"/>
      <c r="R19" s="2" t="s">
        <v>3</v>
      </c>
      <c r="S19" s="54"/>
      <c r="T19" s="2"/>
      <c r="U19" s="2" t="s">
        <v>0</v>
      </c>
      <c r="V19" s="2"/>
      <c r="W19" s="2"/>
      <c r="X19" s="2" t="s">
        <v>7</v>
      </c>
      <c r="Z19">
        <f>COUNTIF($A19:$X19,"Α1")</f>
        <v>0</v>
      </c>
      <c r="AA19" s="45">
        <f>COUNTIF($A19:$X19,"Α2")</f>
        <v>1</v>
      </c>
      <c r="AB19">
        <f>COUNTIF($A19:$X19,"Α3")</f>
        <v>0</v>
      </c>
      <c r="AC19" s="45">
        <f>COUNTIF($A19:$X19,"Β1")</f>
        <v>1</v>
      </c>
      <c r="AD19" s="45">
        <f>COUNTIF($A19:$X19,"Β2")</f>
        <v>1</v>
      </c>
      <c r="AE19" s="45">
        <f>COUNTIF($A19:$X19,"Β3")</f>
        <v>1</v>
      </c>
      <c r="AF19" s="45">
        <f>COUNTIF($A19:$X19,"Γ1")</f>
        <v>1</v>
      </c>
      <c r="AG19" s="45">
        <f>COUNTIF($A19:$X19,"Γ2")</f>
        <v>1</v>
      </c>
      <c r="AH19" s="45">
        <f>COUNTIF($A19:$X19,"Γ3")</f>
        <v>0</v>
      </c>
      <c r="AJ19" s="44">
        <f t="shared" si="0"/>
        <v>6</v>
      </c>
      <c r="AK19">
        <v>16</v>
      </c>
    </row>
    <row r="20" spans="1:37" ht="12.75">
      <c r="A20" s="31" t="s">
        <v>18</v>
      </c>
      <c r="B20" s="11"/>
      <c r="C20" s="52" t="s">
        <v>4</v>
      </c>
      <c r="D20" s="52"/>
      <c r="E20" s="52" t="s">
        <v>0</v>
      </c>
      <c r="F20" s="52"/>
      <c r="G20" s="54"/>
      <c r="H20" s="52" t="s">
        <v>7</v>
      </c>
      <c r="I20" s="52" t="s">
        <v>6</v>
      </c>
      <c r="J20" s="52" t="s">
        <v>10</v>
      </c>
      <c r="K20" s="52"/>
      <c r="L20" s="52"/>
      <c r="M20" s="54"/>
      <c r="N20" s="52" t="s">
        <v>1</v>
      </c>
      <c r="O20" s="52"/>
      <c r="P20" s="52" t="s">
        <v>12</v>
      </c>
      <c r="Q20" s="52"/>
      <c r="R20" s="52"/>
      <c r="S20" s="54"/>
      <c r="T20" s="52" t="s">
        <v>8</v>
      </c>
      <c r="U20" s="52"/>
      <c r="V20" s="52" t="s">
        <v>3</v>
      </c>
      <c r="W20" s="52"/>
      <c r="X20" s="52"/>
      <c r="Z20" s="45">
        <f>COUNTIF($A20:$X20,"Α1")</f>
        <v>1</v>
      </c>
      <c r="AA20" s="45">
        <f>COUNTIF($A20:$X20,"Α2")</f>
        <v>1</v>
      </c>
      <c r="AB20" s="45">
        <f>COUNTIF($A20:$X20,"Α3")</f>
        <v>1</v>
      </c>
      <c r="AC20" s="45">
        <f>COUNTIF($A20:$X20,"Β1")</f>
        <v>1</v>
      </c>
      <c r="AD20" s="45">
        <f>COUNTIF($A20:$X20,"Β2")</f>
        <v>1</v>
      </c>
      <c r="AE20" s="45">
        <f>COUNTIF($A20:$X20,"Β3")</f>
        <v>1</v>
      </c>
      <c r="AF20" s="45">
        <f>COUNTIF($A20:$X20,"Γ1")</f>
        <v>1</v>
      </c>
      <c r="AG20" s="45">
        <f>COUNTIF($A20:$X20,"Γ2")</f>
        <v>1</v>
      </c>
      <c r="AH20" s="45">
        <f>COUNTIF($A20:$X20,"Γ3")</f>
        <v>1</v>
      </c>
      <c r="AJ20" s="5">
        <f t="shared" si="0"/>
        <v>9</v>
      </c>
      <c r="AK20">
        <v>20</v>
      </c>
    </row>
    <row r="21" spans="1:37" ht="12.75">
      <c r="A21" s="26" t="s">
        <v>17</v>
      </c>
      <c r="B21" s="21"/>
      <c r="C21" s="2" t="s">
        <v>10</v>
      </c>
      <c r="D21" s="2"/>
      <c r="E21" s="2" t="s">
        <v>7</v>
      </c>
      <c r="F21" s="2"/>
      <c r="G21" s="54"/>
      <c r="H21" s="2" t="s">
        <v>4</v>
      </c>
      <c r="I21" s="2"/>
      <c r="J21" s="2" t="s">
        <v>1</v>
      </c>
      <c r="K21" s="2"/>
      <c r="L21" s="2"/>
      <c r="M21" s="54"/>
      <c r="N21" s="2" t="s">
        <v>6</v>
      </c>
      <c r="O21" s="2" t="s">
        <v>3</v>
      </c>
      <c r="P21" s="2"/>
      <c r="Q21" s="54" t="s">
        <v>12</v>
      </c>
      <c r="R21" s="2"/>
      <c r="S21" s="54"/>
      <c r="T21" s="2" t="s">
        <v>4</v>
      </c>
      <c r="U21" s="2" t="s">
        <v>8</v>
      </c>
      <c r="V21" s="2" t="s">
        <v>0</v>
      </c>
      <c r="W21" s="2"/>
      <c r="X21" s="2"/>
      <c r="Z21" s="45">
        <f>COUNTIF($A21:$X21,"Α1")</f>
        <v>1</v>
      </c>
      <c r="AA21" s="45">
        <f>COUNTIF($A21:$X21,"Α2")</f>
        <v>1</v>
      </c>
      <c r="AB21" s="45">
        <f>COUNTIF($A21:$X21,"Α3")</f>
        <v>1</v>
      </c>
      <c r="AC21" s="45">
        <f>COUNTIF($A21:$X21,"Β1")</f>
        <v>1</v>
      </c>
      <c r="AD21" s="45">
        <f>COUNTIF($A21:$X21,"Β2")</f>
        <v>1</v>
      </c>
      <c r="AE21" s="45">
        <f>COUNTIF($A21:$X21,"Β3")</f>
        <v>1</v>
      </c>
      <c r="AF21" s="45">
        <f>COUNTIF($A21:$X21,"Γ1")</f>
        <v>1</v>
      </c>
      <c r="AG21" s="45">
        <f>COUNTIF($A21:$X21,"Γ2")</f>
        <v>1</v>
      </c>
      <c r="AH21" s="45">
        <f>COUNTIF($A21:$X21,"Γ3")</f>
        <v>2</v>
      </c>
      <c r="AJ21">
        <f t="shared" si="0"/>
        <v>10</v>
      </c>
      <c r="AK21">
        <v>18</v>
      </c>
    </row>
    <row r="22" spans="1:37" ht="12.75">
      <c r="A22" s="31" t="s">
        <v>19</v>
      </c>
      <c r="B22" s="11"/>
      <c r="C22" s="52"/>
      <c r="D22" s="52" t="s">
        <v>8</v>
      </c>
      <c r="E22" s="52"/>
      <c r="F22" s="52" t="s">
        <v>4</v>
      </c>
      <c r="G22" s="54"/>
      <c r="H22" s="52"/>
      <c r="I22" s="52"/>
      <c r="J22" s="52"/>
      <c r="K22" s="52"/>
      <c r="L22" s="52"/>
      <c r="M22" s="54"/>
      <c r="N22" s="52"/>
      <c r="O22" s="52"/>
      <c r="P22" s="52"/>
      <c r="Q22" s="52"/>
      <c r="R22" s="52"/>
      <c r="S22" s="54"/>
      <c r="T22" s="52" t="s">
        <v>7</v>
      </c>
      <c r="U22" s="52"/>
      <c r="V22" s="52"/>
      <c r="W22" s="52" t="s">
        <v>8</v>
      </c>
      <c r="X22" s="52"/>
      <c r="Z22">
        <f>COUNTIF($A22:$X22,"Α1")</f>
        <v>0</v>
      </c>
      <c r="AA22">
        <f>COUNTIF($A22:$X22,"Α2")</f>
        <v>0</v>
      </c>
      <c r="AB22">
        <f>COUNTIF($A22:$X22,"Α3")</f>
        <v>0</v>
      </c>
      <c r="AC22">
        <f>COUNTIF($A22:$X22,"Β1")</f>
        <v>0</v>
      </c>
      <c r="AD22">
        <f>COUNTIF($A22:$X22,"Β2")</f>
        <v>0</v>
      </c>
      <c r="AE22">
        <f>COUNTIF($A22:$X22,"Β3")</f>
        <v>0</v>
      </c>
      <c r="AF22" s="45">
        <f>COUNTIF($A22:$X22,"Γ1")</f>
        <v>2</v>
      </c>
      <c r="AG22" s="45">
        <f>COUNTIF($A22:$X22,"Γ2")</f>
        <v>1</v>
      </c>
      <c r="AH22" s="45">
        <f>COUNTIF($A22:$X22,"Γ3")</f>
        <v>1</v>
      </c>
      <c r="AJ22" s="5">
        <f t="shared" si="0"/>
        <v>4</v>
      </c>
      <c r="AK22">
        <v>20</v>
      </c>
    </row>
    <row r="23" spans="1:37" ht="12.75">
      <c r="A23" s="26" t="s">
        <v>34</v>
      </c>
      <c r="B23" s="11"/>
      <c r="C23" s="3" t="s">
        <v>6</v>
      </c>
      <c r="D23" s="3" t="s">
        <v>12</v>
      </c>
      <c r="E23" s="3"/>
      <c r="F23" s="3"/>
      <c r="G23" s="54"/>
      <c r="H23" s="3"/>
      <c r="I23" s="3" t="s">
        <v>4</v>
      </c>
      <c r="J23" s="3"/>
      <c r="K23" s="3" t="s">
        <v>8</v>
      </c>
      <c r="L23" s="3" t="s">
        <v>3</v>
      </c>
      <c r="M23" s="54"/>
      <c r="N23" s="3"/>
      <c r="O23" s="3"/>
      <c r="P23" s="3"/>
      <c r="Q23" s="3" t="s">
        <v>0</v>
      </c>
      <c r="R23" s="3" t="s">
        <v>10</v>
      </c>
      <c r="S23" s="54"/>
      <c r="T23" s="3"/>
      <c r="U23" s="3"/>
      <c r="V23" s="3"/>
      <c r="W23" s="3" t="s">
        <v>7</v>
      </c>
      <c r="X23" s="3" t="s">
        <v>1</v>
      </c>
      <c r="Z23" s="45">
        <f>COUNTIF($A23:$X23,"Α1")</f>
        <v>1</v>
      </c>
      <c r="AA23" s="45">
        <f>COUNTIF($A23:$X23,"Α2")</f>
        <v>1</v>
      </c>
      <c r="AB23" s="45">
        <f>COUNTIF($A23:$X23,"Α3")</f>
        <v>1</v>
      </c>
      <c r="AC23" s="45">
        <f>COUNTIF($A23:$X23,"Β1")</f>
        <v>1</v>
      </c>
      <c r="AD23" s="45">
        <f>COUNTIF($A23:$X23,"Β2")</f>
        <v>1</v>
      </c>
      <c r="AE23" s="45">
        <f>COUNTIF($A23:$X23,"Β3")</f>
        <v>1</v>
      </c>
      <c r="AF23" s="45">
        <f>COUNTIF($A23:$X23,"Γ1")</f>
        <v>1</v>
      </c>
      <c r="AG23" s="45">
        <f>COUNTIF($A23:$X23,"Γ2")</f>
        <v>1</v>
      </c>
      <c r="AH23" s="45">
        <f>COUNTIF($A23:$X23,"Γ3")</f>
        <v>1</v>
      </c>
      <c r="AJ23">
        <f t="shared" si="0"/>
        <v>9</v>
      </c>
      <c r="AK23">
        <v>20</v>
      </c>
    </row>
    <row r="24" spans="1:37" ht="12.75">
      <c r="A24" s="27" t="s">
        <v>23</v>
      </c>
      <c r="B24" s="25"/>
      <c r="C24" s="52"/>
      <c r="D24" s="52" t="s">
        <v>7</v>
      </c>
      <c r="E24" s="52"/>
      <c r="F24" s="52" t="s">
        <v>3</v>
      </c>
      <c r="G24" s="54"/>
      <c r="H24" s="52" t="s">
        <v>6</v>
      </c>
      <c r="I24" s="52" t="s">
        <v>8</v>
      </c>
      <c r="J24" s="52"/>
      <c r="K24" s="52"/>
      <c r="L24" s="52"/>
      <c r="M24" s="54"/>
      <c r="N24" s="52" t="s">
        <v>12</v>
      </c>
      <c r="O24" s="52" t="s">
        <v>10</v>
      </c>
      <c r="P24" s="52"/>
      <c r="Q24" s="52"/>
      <c r="R24" s="52"/>
      <c r="S24" s="54"/>
      <c r="T24" s="52" t="s">
        <v>0</v>
      </c>
      <c r="U24" s="52"/>
      <c r="V24" s="52" t="s">
        <v>1</v>
      </c>
      <c r="W24" s="52" t="s">
        <v>4</v>
      </c>
      <c r="X24" s="52"/>
      <c r="Z24" s="45">
        <f>COUNTIF($A24:$X24,"Α1")</f>
        <v>1</v>
      </c>
      <c r="AA24" s="45">
        <f>COUNTIF($A24:$X24,"Α2")</f>
        <v>1</v>
      </c>
      <c r="AB24" s="45">
        <f>COUNTIF($A24:$X24,"Α3")</f>
        <v>1</v>
      </c>
      <c r="AC24" s="45">
        <f>COUNTIF($A24:$X24,"Β1")</f>
        <v>1</v>
      </c>
      <c r="AD24" s="45">
        <f>COUNTIF($A24:$X24,"Β2")</f>
        <v>1</v>
      </c>
      <c r="AE24" s="45">
        <f>COUNTIF($A24:$X24,"Β3")</f>
        <v>1</v>
      </c>
      <c r="AF24" s="45">
        <f>COUNTIF($A24:$X24,"Γ1")</f>
        <v>1</v>
      </c>
      <c r="AG24" s="45">
        <f>COUNTIF($A24:$X24,"Γ2")</f>
        <v>1</v>
      </c>
      <c r="AH24" s="45">
        <f>COUNTIF($A24:$X24,"Γ3")</f>
        <v>1</v>
      </c>
      <c r="AJ24">
        <f t="shared" si="0"/>
        <v>9</v>
      </c>
      <c r="AK24">
        <v>18</v>
      </c>
    </row>
    <row r="25" spans="1:12" ht="15">
      <c r="A25" s="10"/>
      <c r="B25" s="8"/>
      <c r="H25" s="4"/>
      <c r="I25" s="4"/>
      <c r="J25" s="4"/>
      <c r="K25" s="4"/>
      <c r="L25" s="4"/>
    </row>
  </sheetData>
  <sheetProtection/>
  <mergeCells count="5">
    <mergeCell ref="H3:L3"/>
    <mergeCell ref="N3:R3"/>
    <mergeCell ref="T3:X3"/>
    <mergeCell ref="A2:X2"/>
    <mergeCell ref="C3:F3"/>
  </mergeCells>
  <printOptions/>
  <pageMargins left="0.25" right="0.26" top="1" bottom="1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VASSILIKI</dc:creator>
  <cp:keywords/>
  <dc:description/>
  <cp:lastModifiedBy>Vassilikh 2016</cp:lastModifiedBy>
  <cp:lastPrinted>2017-09-11T17:57:45Z</cp:lastPrinted>
  <dcterms:created xsi:type="dcterms:W3CDTF">2015-09-16T13:24:35Z</dcterms:created>
  <dcterms:modified xsi:type="dcterms:W3CDTF">2017-09-11T17:59:34Z</dcterms:modified>
  <cp:category/>
  <cp:version/>
  <cp:contentType/>
  <cp:contentStatus/>
</cp:coreProperties>
</file>